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E:\Projects\National Law School\Sent\20250207 Tender Documents\LCES-NLS-FIRE TENDER PACKAGE-07.02.2025\"/>
    </mc:Choice>
  </mc:AlternateContent>
  <xr:revisionPtr revIDLastSave="0" documentId="13_ncr:1_{7DC75ACB-AC9B-40D7-94D5-D9317DB344FA}" xr6:coauthVersionLast="36" xr6:coauthVersionMax="47" xr10:uidLastSave="{00000000-0000-0000-0000-000000000000}"/>
  <bookViews>
    <workbookView xWindow="0" yWindow="0" windowWidth="19200" windowHeight="7068" tabRatio="894" xr2:uid="{00000000-000D-0000-FFFF-FFFF00000000}"/>
  </bookViews>
  <sheets>
    <sheet name="SUMMARY" sheetId="1" r:id="rId1"/>
    <sheet name="BOQ" sheetId="10" r:id="rId2"/>
  </sheets>
  <definedNames>
    <definedName name="_xlnm.Print_Area" localSheetId="0">SUMMARY!$A$1:$D$41</definedName>
    <definedName name="_xlnm.Print_Titles" localSheetId="1">BOQ!$1:$3</definedName>
  </definedNames>
  <calcPr calcId="191029"/>
</workbook>
</file>

<file path=xl/calcChain.xml><?xml version="1.0" encoding="utf-8"?>
<calcChain xmlns="http://schemas.openxmlformats.org/spreadsheetml/2006/main">
  <c r="H146" i="10" l="1"/>
  <c r="G146" i="10"/>
  <c r="H144" i="10"/>
  <c r="G144" i="10"/>
  <c r="H138" i="10"/>
  <c r="G138" i="10"/>
  <c r="H137" i="10"/>
  <c r="G137" i="10"/>
  <c r="H136" i="10"/>
  <c r="G136" i="10"/>
  <c r="H135" i="10"/>
  <c r="G135" i="10"/>
  <c r="H162" i="10" l="1"/>
  <c r="G162" i="10"/>
  <c r="H161" i="10"/>
  <c r="G161" i="10"/>
  <c r="H160" i="10"/>
  <c r="G160" i="10"/>
  <c r="H159" i="10"/>
  <c r="G159" i="10"/>
  <c r="H158" i="10"/>
  <c r="G158" i="10"/>
  <c r="H157" i="10"/>
  <c r="G157" i="10"/>
  <c r="H156" i="10"/>
  <c r="G156" i="10"/>
  <c r="H163" i="10" l="1"/>
  <c r="D20" i="1" s="1"/>
  <c r="G163" i="10"/>
  <c r="C20" i="1" s="1"/>
  <c r="D107" i="10" l="1"/>
  <c r="H132" i="10"/>
  <c r="G132" i="10"/>
  <c r="H130" i="10"/>
  <c r="G130" i="10"/>
  <c r="H128" i="10"/>
  <c r="G128" i="10"/>
  <c r="H127" i="10"/>
  <c r="G127" i="10"/>
  <c r="H126" i="10"/>
  <c r="G126" i="10"/>
  <c r="H125" i="10"/>
  <c r="G125" i="10"/>
  <c r="H124" i="10"/>
  <c r="G124" i="10"/>
  <c r="H123" i="10"/>
  <c r="G123" i="10"/>
  <c r="H117" i="10"/>
  <c r="G117" i="10"/>
  <c r="H116" i="10"/>
  <c r="G116" i="10"/>
  <c r="G133" i="10" l="1"/>
  <c r="H133" i="10"/>
  <c r="D65" i="10"/>
  <c r="H65" i="10" s="1"/>
  <c r="D63" i="10"/>
  <c r="H63" i="10" s="1"/>
  <c r="G63" i="10" l="1"/>
  <c r="G65" i="10"/>
  <c r="H22" i="10" l="1"/>
  <c r="G22" i="10"/>
  <c r="H21" i="10"/>
  <c r="G21" i="10"/>
  <c r="H18" i="10"/>
  <c r="G18" i="10"/>
  <c r="H12" i="10"/>
  <c r="G12" i="10"/>
  <c r="H153" i="10" l="1"/>
  <c r="G153" i="10"/>
  <c r="H152" i="10"/>
  <c r="G152" i="10"/>
  <c r="H151" i="10"/>
  <c r="G151" i="10"/>
  <c r="H150" i="10"/>
  <c r="G150" i="10"/>
  <c r="H149" i="10"/>
  <c r="G149" i="10"/>
  <c r="H142" i="10" l="1"/>
  <c r="G142" i="10"/>
  <c r="D106" i="10"/>
  <c r="H82" i="10"/>
  <c r="G82" i="10"/>
  <c r="H75" i="10" l="1"/>
  <c r="G75" i="10"/>
  <c r="D108" i="10" l="1"/>
  <c r="H56" i="10" l="1"/>
  <c r="G56" i="10"/>
  <c r="H141" i="10" l="1"/>
  <c r="G141" i="10"/>
  <c r="H139" i="10"/>
  <c r="G139" i="10"/>
  <c r="G147" i="10" s="1"/>
  <c r="H147" i="10" l="1"/>
  <c r="D16" i="1"/>
  <c r="D14" i="1"/>
  <c r="C16" i="1"/>
  <c r="G154" i="10"/>
  <c r="C18" i="1" s="1"/>
  <c r="H154" i="10"/>
  <c r="D18" i="1" s="1"/>
  <c r="C14" i="1" l="1"/>
  <c r="H81" i="10" l="1"/>
  <c r="G81" i="10"/>
  <c r="H80" i="10"/>
  <c r="G80" i="10"/>
  <c r="H74" i="10"/>
  <c r="G74" i="10"/>
  <c r="H112" i="10"/>
  <c r="G112" i="10"/>
  <c r="H111" i="10"/>
  <c r="G111" i="10"/>
  <c r="H110" i="10"/>
  <c r="G110" i="10"/>
  <c r="H109" i="10"/>
  <c r="G109" i="10"/>
  <c r="H108" i="10"/>
  <c r="G107" i="10"/>
  <c r="H106" i="10"/>
  <c r="G106" i="10"/>
  <c r="H90" i="10"/>
  <c r="G90" i="10"/>
  <c r="H89" i="10"/>
  <c r="G89" i="10"/>
  <c r="H88" i="10"/>
  <c r="G88" i="10"/>
  <c r="H73" i="10"/>
  <c r="G73" i="10"/>
  <c r="H72" i="10"/>
  <c r="G72" i="10"/>
  <c r="H70" i="10"/>
  <c r="H58" i="10"/>
  <c r="G58" i="10"/>
  <c r="H55" i="10"/>
  <c r="G55" i="10"/>
  <c r="H53" i="10"/>
  <c r="G53" i="10"/>
  <c r="H51" i="10"/>
  <c r="G51" i="10"/>
  <c r="H49" i="10"/>
  <c r="G49" i="10"/>
  <c r="H48" i="10"/>
  <c r="G48" i="10"/>
  <c r="H47" i="10"/>
  <c r="G47" i="10"/>
  <c r="H46" i="10"/>
  <c r="G46" i="10"/>
  <c r="H45" i="10"/>
  <c r="G45" i="10"/>
  <c r="H44" i="10"/>
  <c r="G44" i="10"/>
  <c r="H43" i="10"/>
  <c r="G43" i="10"/>
  <c r="H76" i="10" l="1"/>
  <c r="D8" i="1" s="1"/>
  <c r="G76" i="10"/>
  <c r="C8" i="1" s="1"/>
  <c r="G67" i="10"/>
  <c r="C6" i="1" s="1"/>
  <c r="H67" i="10"/>
  <c r="D6" i="1" s="1"/>
  <c r="G108" i="10"/>
  <c r="H107" i="10"/>
  <c r="H113" i="10" s="1"/>
  <c r="D12" i="1" s="1"/>
  <c r="G113" i="10" l="1"/>
  <c r="C12" i="1" s="1"/>
  <c r="H19" i="10"/>
  <c r="G19" i="10"/>
  <c r="H38" i="10"/>
  <c r="G38" i="10"/>
  <c r="H36" i="10"/>
  <c r="G36" i="10"/>
  <c r="H29" i="10"/>
  <c r="G29" i="10"/>
  <c r="H28" i="10"/>
  <c r="G28" i="10"/>
  <c r="H27" i="10"/>
  <c r="G27" i="10"/>
  <c r="H26" i="10"/>
  <c r="G26" i="10"/>
  <c r="H25" i="10"/>
  <c r="G25" i="10"/>
  <c r="H24" i="10"/>
  <c r="G24" i="10"/>
  <c r="H16" i="10"/>
  <c r="G16" i="10"/>
  <c r="H9" i="10"/>
  <c r="G9" i="10"/>
  <c r="H79" i="10" l="1"/>
  <c r="H85" i="10" s="1"/>
  <c r="D10" i="1" s="1"/>
  <c r="G79" i="10"/>
  <c r="G85" i="10" s="1"/>
  <c r="C10" i="1" s="1"/>
  <c r="H35" i="10"/>
  <c r="G35" i="10"/>
  <c r="H34" i="10"/>
  <c r="G34" i="10"/>
  <c r="H33" i="10"/>
  <c r="G33" i="10"/>
  <c r="H32" i="10"/>
  <c r="G32" i="10"/>
  <c r="H31" i="10"/>
  <c r="G31" i="10"/>
  <c r="H14" i="10"/>
  <c r="G14" i="10"/>
  <c r="H13" i="10"/>
  <c r="G13" i="10"/>
  <c r="H11" i="10"/>
  <c r="G11" i="10"/>
  <c r="H8" i="10"/>
  <c r="H7" i="10"/>
  <c r="G7" i="10"/>
  <c r="H6" i="10"/>
  <c r="G6" i="10"/>
  <c r="H39" i="10" l="1"/>
  <c r="D4" i="1" s="1"/>
  <c r="G8" i="10"/>
  <c r="G39" i="10" l="1"/>
  <c r="C4" i="1" s="1"/>
  <c r="C22" i="1" l="1"/>
  <c r="D22" i="1"/>
  <c r="C24" i="1" l="1"/>
</calcChain>
</file>

<file path=xl/sharedStrings.xml><?xml version="1.0" encoding="utf-8"?>
<sst xmlns="http://schemas.openxmlformats.org/spreadsheetml/2006/main" count="420" uniqueCount="218">
  <si>
    <t>SL. NO</t>
  </si>
  <si>
    <t xml:space="preserve"> DESCRIPTION OF WORK</t>
  </si>
  <si>
    <t>UNIT</t>
  </si>
  <si>
    <t>SUPPLY AMOUNT (INR)</t>
  </si>
  <si>
    <t>INSTALLATION AMOUNT (INR)</t>
  </si>
  <si>
    <t>A</t>
  </si>
  <si>
    <t>Nos</t>
  </si>
  <si>
    <t>a</t>
  </si>
  <si>
    <t>b</t>
  </si>
  <si>
    <t>c</t>
  </si>
  <si>
    <t>d</t>
  </si>
  <si>
    <t>e</t>
  </si>
  <si>
    <t>f</t>
  </si>
  <si>
    <t>g</t>
  </si>
  <si>
    <t>Rmt</t>
  </si>
  <si>
    <t xml:space="preserve">150mm nominal dia  </t>
  </si>
  <si>
    <t>150mm nominal dia</t>
  </si>
  <si>
    <t>65mm nominal dia</t>
  </si>
  <si>
    <t>80mm nominal dia</t>
  </si>
  <si>
    <t>B</t>
  </si>
  <si>
    <t>HYDRANT SYSTEM:</t>
  </si>
  <si>
    <t>25mm nominal dia</t>
  </si>
  <si>
    <t>100mm nominal dia</t>
  </si>
  <si>
    <t>C</t>
  </si>
  <si>
    <t>CIVIL WORKS:</t>
  </si>
  <si>
    <t>D</t>
  </si>
  <si>
    <t>AUTOMATIC SPRINKLER SYSTEM:</t>
  </si>
  <si>
    <t>50mm nominal dia</t>
  </si>
  <si>
    <t>40mm nominal dia</t>
  </si>
  <si>
    <t>32mm nominal dia</t>
  </si>
  <si>
    <t>25mm dia</t>
  </si>
  <si>
    <t xml:space="preserve">50mm dia </t>
  </si>
  <si>
    <t>E</t>
  </si>
  <si>
    <t>Cost for addition / deletion of extra loop cards in to the panel mentioned above.</t>
  </si>
  <si>
    <t>F</t>
  </si>
  <si>
    <t>G</t>
  </si>
  <si>
    <t>FIRE EXTINGUISHERS:</t>
  </si>
  <si>
    <t>Supply, installation, testing &amp; commissioning of Portable Fire extinguishers of following type &amp; capacity.</t>
  </si>
  <si>
    <t>SIGNAGES:</t>
  </si>
  <si>
    <t>Nos.</t>
  </si>
  <si>
    <t>Sl No</t>
  </si>
  <si>
    <t>DESCRIPTION</t>
  </si>
  <si>
    <t>TOTAL FOR SIGNAGES: (Carried forward to summary)</t>
  </si>
  <si>
    <t>TOTAL FOR FIRE EXTINGUISHERS: (Carried forward to summary)</t>
  </si>
  <si>
    <t>TOTAL FOR AUTOMATIC SPRINKLER SYSTEM: (Carried forward to summary)</t>
  </si>
  <si>
    <t>TOTAL FOR CIVIL WORKS: (Carried forward to summary)</t>
  </si>
  <si>
    <t>TOTAL FOR HYDRANT SYSTEM: (Carried forward to summary)</t>
  </si>
  <si>
    <t>PUBLIC ADDRESS SYSTEM:</t>
  </si>
  <si>
    <t>TOTAL FOR FIRE DETECTION &amp; ALARM SYSTEM (Carried forward to summary)</t>
  </si>
  <si>
    <t>TOTAL FOR PUBLIC ADDRESS SYSTEM (Carried forward to summary)</t>
  </si>
  <si>
    <t>INSTALLATION RATE (INR)</t>
  </si>
  <si>
    <t>SUPPLY RATE (INR)</t>
  </si>
  <si>
    <t>Cum</t>
  </si>
  <si>
    <t xml:space="preserve">300mm dia. </t>
  </si>
  <si>
    <t>I</t>
  </si>
  <si>
    <t>h</t>
  </si>
  <si>
    <t xml:space="preserve">100mm nominal dia  </t>
  </si>
  <si>
    <t xml:space="preserve">80mm nominal dia  </t>
  </si>
  <si>
    <t xml:space="preserve">25mm nominal dia  </t>
  </si>
  <si>
    <t>Supply, installation, testing &amp; commissioning of "T" connection brass nickel plated for 4x6mm. Sensor tube, quick &amp; easy disassembly using special tool, external diameter tube 6mm.</t>
  </si>
  <si>
    <t>Supply, installation, testing &amp; commissioning of end of line plug for automatic fire suppression tube used for fitting at tube end to terminate the point. Fitting made by brass nickel plated material.</t>
  </si>
  <si>
    <t>Supply, installation, testing &amp; commissioning of end of line adapter with pressure gauge for automatic fire suppression tube used for fitting at the end of  tube for pressurizing &amp; re pressurizing tube includes check valve, pressure gauge &amp; fitting to connect to sensor tubing. Tube connection 6mm.</t>
  </si>
  <si>
    <t>PANEL PROTECTION SYSTEM</t>
  </si>
  <si>
    <t>H</t>
  </si>
  <si>
    <t>TOTAL FOR PANEL PROTECTION SYSTEM (Carried forward to summary)</t>
  </si>
  <si>
    <t>Providing &amp; installing in position the fire safety plan to a recommended scale &amp; at suggested locations. Safety plan shall be with acrylic sheet &amp; 6nos of SS studs for "A2" size.</t>
  </si>
  <si>
    <t>Providing &amp; installing in position the following type of sign boards made out of 3.0mm thick rigid PVC board with computer cut with texts written to recommended height in photo luminescent material complete vide technical specifications with mirror fasteners. Sizes &amp; mounting height of the board shall be as per technical specification.</t>
  </si>
  <si>
    <t>a.</t>
  </si>
  <si>
    <t>b.</t>
  </si>
  <si>
    <t>i</t>
  </si>
  <si>
    <t>ii</t>
  </si>
  <si>
    <t>iii</t>
  </si>
  <si>
    <t>Supply, installation, testing &amp; commissioning of self contained battery operated fire exit directional signage's with necessary battery, mounting brackets, power supply cord etc complete vide technical specifications. Signage shall have in-built battery with 90mins back-up, FIRE EXIT text, running man with arrow symbol indicating direction of exit. Size of signage shall be minimum 300 x 180 x 25mm &amp; shall be double sided type.</t>
  </si>
  <si>
    <t>1 no. stainless steel short branch pipe with nozzle.</t>
  </si>
  <si>
    <t>Supply, installation, testing &amp; commissioning of Internal landing hydrants comprising of following accessories.</t>
  </si>
  <si>
    <t>Supply, installation, testing &amp; commissioning of Yard landing hydrants comprising of following accessories.</t>
  </si>
  <si>
    <t>2nos of 15m long, 63mm dia CP hose with stainless steel instantaneous couplings stored inside hose cabinet with bracket &amp; required accessories.</t>
  </si>
  <si>
    <t>25mm dia.</t>
  </si>
  <si>
    <t>Sq.m</t>
  </si>
  <si>
    <t>TOTAL QTY</t>
  </si>
  <si>
    <t>Sq.mt</t>
  </si>
  <si>
    <t xml:space="preserve">TOTAL AMOUNT: </t>
  </si>
  <si>
    <t>1500mm length of flexible drop.</t>
  </si>
  <si>
    <t>Supply, installation, testing &amp; commissioning of self contained battery operated fire exit signage's mounted above the exit doors with necessary battery, mounting brackets, power supply cord etc complete vide technical specifications. Signage shall have in-built battery with 90mins back-up, FIRE EXIT text. Size of signage shall be minimum 365 x 190 x 50mm.</t>
  </si>
  <si>
    <t>Supply, installation, testing &amp; commissioning of C.I swing check type non-return valves as per IS: 5312 suitable for horizontal installation with pressure rating of PN-16 with required matching flanges, rubber seated, nuts, bolts &amp; gaskets etc. complete as per technical specification.</t>
  </si>
  <si>
    <t>Set</t>
  </si>
  <si>
    <t>Supply, installation, testing &amp; commissioning of FRLS PVC Conduits of 2mm thick on ceiling / wall / floor etc. complete with accessories like, junction boxes, collars, bends etc</t>
  </si>
  <si>
    <t>Signage with printed  "IN CASE OF FIRE, USE STAIRS UNLESS INSTRUCTED OTHERWISE" of 1.5cm height letters in red with white back ground. Size of the board shall be 25cm x 30 cm &amp; shall be fixed at height of 2 mts. from finished floor near Manual call points.</t>
  </si>
  <si>
    <t>Floor identification signage (i.e.,GROUND, 1st FLOOR etc.) at each stair enclosure on every floor, indicating floor number in words, lettering size shall be 7.5 cm with contrasting colour from back ground. Size shall be 15cm x 60cm.</t>
  </si>
  <si>
    <t>"FIRE ORDER" signage - On 3mm thick "Opaque" PVC foam board of computerised cut, PVC non-reflective self adhesive vinyl painted foam board of 750 x 450mm. Text in the signage shall be both in English &amp; the local language.</t>
  </si>
  <si>
    <t xml:space="preserve"> BILL OF QUANTITIES FOR FIRE FIGHTING SYSTEMS</t>
  </si>
  <si>
    <t>Supply, installation, testing &amp; commissioning of C.I flanged end "Y-strainer" with SS strainer element/mesh of pressure rating PN-10 with matching flanges, bolts, nuts, washer, gaskets etc.. as per technical specification.</t>
  </si>
  <si>
    <t xml:space="preserve">Fire hose cabinet/box fabricated out of MS sheet &amp; frame of 16 SWG CRCA with 2 doors &amp; 4mm thick glazed glass with water proof beading. Door shall be of size 750mm x 600mmx 250mm min. with suitable rubber beeding &amp; locking arrangement (Including Breakable glass with key provision). Quoted rate shall be includes with suitable stand for mounting, all fasteners etc., and cabinet shall be powder coated of approved colour both inside with white and red out side. </t>
  </si>
  <si>
    <t>Unless specified all works are for design, supply, modification, fabrication, loading, unloading, installation, testing &amp; commissioning.</t>
  </si>
  <si>
    <t>Providing all specials fittings for pipe works such as couplings, bends, unions, tees, plugs, elbows, offsets, reducers, check nuts etc as required and wherever required these specials, shall not  be  measured for separately, but shall be measured in  running lengths along with pipes under piping works specified elsewhere in the Bill of quantities</t>
  </si>
  <si>
    <t>Water &amp; other necessary equipments required to perform hydrostatic pressure testing for sprinkler system shall be in the scope of vendor who executes the job.</t>
  </si>
  <si>
    <t>Scope of work covers design, supply, loading, unloading, testing commissioning of fire safety system.</t>
  </si>
  <si>
    <t>Quoted rates shall include duties, taxes, freight, insurance and transportation &amp; delivery to site.</t>
  </si>
  <si>
    <t>Hydraullic calcuation for sprinkler system / Fire pumps capacity ensure shall be provided by Vendor</t>
  </si>
  <si>
    <t>Vendor to quote the components which are very necessary for functionality of the systems</t>
  </si>
  <si>
    <t>Specified DB levels to be demonstrated for FAPA system</t>
  </si>
  <si>
    <t xml:space="preserve">All paints &amp; sealants shall be green enabled with low voc </t>
  </si>
  <si>
    <t>NOTES :-</t>
  </si>
  <si>
    <t>Supply &amp; construction of RCC (1:2:4) pedestals/supports for under ground/above ground pipes. Quoted rate shall be inclusive of excavation (if required), chipping/chasing, shuttering, plastering etc. Complete. Necessary ISMC along with "U" clamp fixing etc to be considered.</t>
  </si>
  <si>
    <t>HYDRANT SYSTEM</t>
  </si>
  <si>
    <t>AUTOMATIC SPRINKLER SYSTEM</t>
  </si>
  <si>
    <t>FIRE EXTINGUISHERS</t>
  </si>
  <si>
    <t>SIGNAGES</t>
  </si>
  <si>
    <t>CIVIL WORKS</t>
  </si>
  <si>
    <t>PUBLIC ADDRESS SYSTEM</t>
  </si>
  <si>
    <t>Technical Submittals / Hydraullic calcuation / other reports needs to be submitted for approval before approval of shop drawing.</t>
  </si>
  <si>
    <t>100mm dia</t>
  </si>
  <si>
    <t>TWO WAY COMMUNICATION SYSTEM</t>
  </si>
  <si>
    <t>Mtrs.</t>
  </si>
  <si>
    <t>Supply, installation, testing &amp; commissioning of anticorrosive material for buried pipes with coating of primer &amp; wrapping with 150mm wide of 4 mm thick polymer corrosion resistant tape as per IS:10221 with 15mm overlapp as per specifications etc.. complete.</t>
  </si>
  <si>
    <t>2nos of 15m long, 63mm dia RRL hose, type-B with stainless steel instantaneous couplings stored inside hose cabinet with bracket &amp; required accessories.</t>
  </si>
  <si>
    <t>Supply, installation testing &amp; commissioning of test cum drain ball valve with sight glass assembly &amp; necessary fittings for fixing as per drawing &amp; specifications. (Brass)</t>
  </si>
  <si>
    <t>TOTAL FOR TWO WAY COMMUNICATION SYSTEM (Carried forward to summary)</t>
  </si>
  <si>
    <t>EVACUATE THE OCCUPANTS BY USING FIRE EXITS &amp; EMERGENCY EXITS ONLY &amp; ASSEMBLE AT VARIOUS ASSEMBLY POITS.</t>
  </si>
  <si>
    <t>IF POSSIBLE TRY TO EXTINGUISH FIRE BY USING NEAREST / SUITABLE PORTABLE EXTINGUISHER OR WATER FROM NEAREST WET RISER.</t>
  </si>
  <si>
    <t>BE CALM AND DO NOT GIVE ANY ROOM FROM PANIC, WALK, DO NOT RUN.</t>
  </si>
  <si>
    <t>IF YOU ENCOUNTER SERIOUS DIFFICULTY IN EVACUATION, FLAT &amp; TRY TO ATTRACT ATTENTION OF RESCUE TEAM.</t>
  </si>
  <si>
    <t>ALERT THE OCCUPANTS BY USING PUBLIC ADDRESS SYSTEM.</t>
  </si>
  <si>
    <t>INFORM FIRE CONTROL THROUGH ANY ONE OF THE FOLLOWING PHONE NUMBERS: ……</t>
  </si>
  <si>
    <t>REFER EVACUATION PLAN FROM EVACUATING STANDARD PEOPLE.</t>
  </si>
  <si>
    <t>GUIDE THE FIRE FORCE, ON THEIR ARRIVAL TO THE SEAT OF FIRE.</t>
  </si>
  <si>
    <t>IN CASE OF CASUALTIES, CALL AMBULANCE BY DIALLING NUMBER…</t>
  </si>
  <si>
    <t>FIRE FIGHTING AGNECY  -------------------------------</t>
  </si>
  <si>
    <t>PHONE : -----------------------</t>
  </si>
  <si>
    <t>FAX : ----------------------------</t>
  </si>
  <si>
    <t>ALERT SECURITY AT SECURITY ROOM BY ACTUATING MANUAL CALL POINT LOCATED AT STRATEGIC LOCATIONS</t>
  </si>
  <si>
    <t>Fire extinguisher/Manual call point/Hose reel &amp; other life safety related signage's.</t>
  </si>
  <si>
    <t>Fire extinguisher signage's. Size: 150mmx150mm.</t>
  </si>
  <si>
    <t>Manual call point signage's. Size: 150mmx150mm.</t>
  </si>
  <si>
    <t>Hose reel drum signage's. Size: 200mmx150mm.</t>
  </si>
  <si>
    <t>iv</t>
  </si>
  <si>
    <t>Fire alarm panel. Size: 300mmx200mm.</t>
  </si>
  <si>
    <t>Supplying &amp; installing of RCC hume pipes of 300mm dia &amp; NP-2 class with collars for road / below floor crossing of fire water pipes. Rate shall include excavation, back filling, PCC (1:4:8 100 mm thick) bed and ends shall be closed with Brick masonry work as directed by site engineer.</t>
  </si>
  <si>
    <t>Supply, installation, testing &amp; commissioning of pressure switch to monitor pressure drop in the tube, switch point 5bars.</t>
  </si>
  <si>
    <t>Supply, installation, testing &amp; commissioning of master control unit / control panel along with local hooter/sounder. Panel shall have the provision to integrate with main fire alarm panel through necessary NO-NC contacts. Quoted rate shall include cost of local hooter for system activation alert.</t>
  </si>
  <si>
    <t>Supply, installation, testing &amp; commissioning of PVC insulated, PVC sheathed armored FRLS 2C x 1.5 sq.mm copper cables as per IS: 1554 part-I. Cable shall be rated for a voltage rating of 650/1100 Volts &amp; insulated with suitably compounded PVC. Cables shall be properly supported to ceiling through suitable clamps/saddles at an interval of 300mm. Cables shall be measured on the basis of linear measurements from gland to gland. Colour code FA cable shall be "RED" &amp; shall have ISI mark embeded on the cable.</t>
  </si>
  <si>
    <t>Supply, installation, testing &amp; commissioning of PVC insulated, PVC sheathed armored FRLS 2C x 1.5 sq.mm copper cables as per IS: 1554 part-I. Cable shall be rated for a voltage rating of 650/1100 Volts &amp; insulated with suitably compounded PVC. Cables shall be properly supported to ceiling through suitable clamps/saddles at an interval of 300mm. Cables shall be measured on the basis of linear measurements from gland to gland. Colour code FA cable shall be "BLACK" &amp; shall have ISI mark embeded on the cable.</t>
  </si>
  <si>
    <t>1200mm length of flexible drop.</t>
  </si>
  <si>
    <t>Fire alarm system rates shall include necessary charges incurred for handing over of license/dongle key etc. Shall be shared with facility team as a part of system handing over.</t>
  </si>
  <si>
    <t>Supply, installation, testing &amp; commissioning of forged brass screwed ends full bore ball valves of pressure rating PN-25 complete with fittings of screwed end type etc.. Complete as per technical specification.</t>
  </si>
  <si>
    <t>Supply, installation, testing &amp; commissioning of single ball type forged brass 25mm dia air release valve (screwed ends) with unions, collars, nipple, siphon etc. complete. Pressure rating of air release valve shall be PN-25.</t>
  </si>
  <si>
    <t>Supply, installation, testing &amp; commissioning of Cast Iron wafer type butterfly valve (std lever operated type upto 150 mm dia. &amp; gear operated type for 200 mm &amp; above). Valves shall be confirming to BS 5155/ IS 13095 with pressure class of PN-16 having nylon coated CI disc, nitrile rubber seat complete with matching flanges, gaskets, galvanised fasteners. Valves shall be fitted with lockable steel strapping (pad lock) arrangement.</t>
  </si>
  <si>
    <t>R.O</t>
  </si>
  <si>
    <t>Single headed hydrant valve as per IS: 5290 type-A, made of stainless steel with 63mm dia instantaneous out lets &amp; 80mm dia flanged inlet, blank caps, chain &amp; hand wheels etc complete.</t>
  </si>
  <si>
    <t xml:space="preserve">100mm dia </t>
  </si>
  <si>
    <t>-</t>
  </si>
  <si>
    <t>Excavation of trenches up to 1.5mts. in depth, for laying pipes up to 200 / 150 / 100 / 80mm dia. Including forming bottom surface to required level, backfilling the trenches with selected excavated earth around the pipe in layers of 150mm thick, watering, consolidating. Quoted price inclusive of disposing off / Carting away the surplus earth out side the site to a dump yard acceptable local bodies or as directed by the project manager with a lead of 300mts. etc. complete.</t>
  </si>
  <si>
    <t>Excavation in all kinds of soil</t>
  </si>
  <si>
    <t>Supply and installation of fire stop mortar system &amp; sealant with minimum 2 hours fire rating when tested in accordance with UL 1479 standards, for openings in floors or slabs for metal pipes. The rate shall include other miscellaneous items (Reinforcement, chicken mesh etc as per OEM) etc. The work shall be carried out as per the manufacturers instructions and the manufacturer shall supervise the complete installation and approve the system and submit the CBIR certificate as per indian standards and in accordance with UL 1479 for 2 hours fire rating. Further, penetrant pipe/cable shall be filled with acrylic fire sealant around the preiphery of pipe/cable for minimum 3mm thickness. Mock-up &amp; engineering judgement shall be provided by the OEM prior to installation works.</t>
  </si>
  <si>
    <t>Supply, installation, testing &amp; commissioning of 6W  full metal ceiling loudspeaker suitable for speech as well as music reproduction. These speakers shall be capable to produce minimum sound level of 75db. Equipment shall meet the requirements as described vide technical specifications</t>
  </si>
  <si>
    <t>Supply &amp; installation of back-box as necessary with required supports &amp; accessories for ceiling speakers mounted on true ceiling.</t>
  </si>
  <si>
    <t xml:space="preserve">Supply, installation, testing &amp; commissioning of 6W wall mount cabinet speakers supplied with adjustable mounting brackets &amp; installation instructions etc. vide technical specifications. Speaker shall be inclusive of required supports &amp; accessories for wall / columns  mounted. </t>
  </si>
  <si>
    <t>Carbon-di-oxide Gas type Fire Extinguisher 2.0 Kgs, squeeze Grip, Discharge Time less than 8 Secs, Controllable discharge mechanism with nozzle, bend, Hose and wall mounting bracket etc., Applicable on Class B&amp;C Fire, B Rating 21B, Can Construction : Hot Spinning / Forging, Valve Construction : Forging &amp; Machining, Internal Coating of Can : Seamless Cylinger, External Coating of Can : Spray Painting, Sheet metal thickness : 4.5MM, ISI Approved as per IS:2878:2004.</t>
  </si>
  <si>
    <t>ACTION BY SECURITY/RECEPTION UPON RECEIPT OF INFORMATION THROUGH FIRE ALARM OR FIRE DETECTORS OR BY USING PUBLIC ADDRESS SYSTEM.</t>
  </si>
  <si>
    <t>Supply, installation, testing &amp; commissioning of glycerine filled die cast aluminium body &amp; SS 316 bourdon type pressure gauge of 150mm dial size &amp; calibration 0-16 kg/cm² with accuracy of 1% of full scale with necessary fittings like ball valve, unions / nipples / collars / reducers, siphon etc. as required.</t>
  </si>
  <si>
    <t>SUMMARY FOR FIRE FIGHTING SYSTEMS</t>
  </si>
  <si>
    <t>Supply, installation, testing &amp; commissioning of above ground GI "C" class ERW pipes confirming to IS: 1239 (Part-1) with specials such as tees, reducers, elbows, flanges. Rate shall be inclusive of painting on pipes with one coat of etching primer with two coats of synthetic enamel red paint of approved colour / shade no. 536 as per IS: 5. Pipe fittings shall be DI threaded type for sizes up to 50NB as per ASTM A536 &amp; butt welded type as per ASTM A234 Gr. WPB for sizes 65 NB &amp; above such as reducers, tees, elbows, branch connectors, couplings, reducing tee's, reducing elbows etc. Quoted rate shall include cutting, grooving, fixing on walls, ceiling or floor by using suitable supports at standard spacing intervals (fabricated by M.S channel/angle/flats etc., anchor fasteners, galvanized bolts, nuts, clamps, rails "U" &amp; threaded bolt) etc. as per technical specification. Quoted rate shall also include for chasing / chipping walls / slabs &amp; making them good with filler material &amp; finished in cement mortar in the opening for pipes passing through walls, RCC floors, masonry walls as instructed by site engineer. Refer technical specification for detailed description. Rate shall include washer, anchor fastener, etc. as per design.</t>
  </si>
  <si>
    <t xml:space="preserve">Supply, installation, testing &amp; commissioning of under ground GI "C" class ERW pipes confirming to IS: 1239 (Part-1) with specials such as tees, reducers, elbows, flanges. Pipe fittings shall be DI threaded type for sizes up to 50NB as per ASTM A536 &amp; butt welded type as per ASTM A234 Gr. WPB for sizes 65 NB &amp; above. such as reducers, tees, elbows, etc. Quoted rate shall include laying of pipes in trenches / hume pipes of 1.5mts. in depth, for laying pipes up to 150 / 100 / 80mm dia, Including forming bottom surface to required level, backfilling the trenches with selected excavated earth around the pipe in layers of 150mm thick, watering, consolidating. cutting, fixing by using suitable supports etc as required, Quoted price inclusive of disposing off / Carting away the surplus earth out side the site to a dump yard acceptable local bodies or as directed by the site engineer with a lead of 300mts. etc. complete as per technical specification. Rate shall includes the washer, anchor fastener, channels/L-angles etc as necessary to complete the installation and holiday test to be carried out for the under ground pipes.                                                                                                             </t>
  </si>
  <si>
    <t>Supply &amp; installation of Acrylic fire stop sealant of 25mm thickness with minimum 2 hours fire rating when tested in accordance with UL 1479 standards, shall be used along periphery of pipes without insulation passing through fire rated walls &amp; floors made of concrete, masonry, metal, gypsum construction to provide up to 2 hours insulation &amp; integrity when subject to the test conditions of UL 1479 standards. Product should be tested as per ASTM G21-96 &amp; shall have a VOC content of approx. 75 g/l as per LEED 2009. All installations to be in full accordance with the manufacturer. The sealant should be tested in accordance with IEC 60068-2-57:1999-11. Product shall bear UL approved. Rate shall include mineral wool backing material and other miscellaneous items etc.</t>
  </si>
  <si>
    <t xml:space="preserve">ABC Powder type 6 Kgs Fire Extinguisher containing Mono Ammonium Phosphate Powder 90, Stored Pressure Type, Pressure Gauge, fittted with discharge hose, wall mounting bracket etc., Discharge Time minimum 9 Secs, Controllable discharge mechanism, applicable on Class A,B,C and electrically started Fire, A Rating- 3A, B Rating 89B, Can Construction : Deep drawn &amp; Co2 Mig welded, Valve Construction : Forging &amp; Machining, Internal Coating of Can : Epoxy Powder coating, External Coating of Can : Epoxy Polyster Powder coating, Sheet metal thickness : 1.60MM, ISI approved as per IS:15683:2018. </t>
  </si>
  <si>
    <t xml:space="preserve">Fire hose cabinet fabricated out of MS sheet &amp; frame of 16 SWG CRCA with 2 doors &amp; 4mm thick glazed glass with water proof beading. Door shall be of size 1200mm x 900mm x 150mm min (actual sizes shall be as per site condition). with suitable rubber beeding &amp; locking arrangement (Including Breakable glass with key provision). Quoted rate shall be includes all fasteners etc., and cabinet shall be powder coated of approved colour both inside with white and red out side. </t>
  </si>
  <si>
    <t xml:space="preserve">Fire hose cabinet/box fabricated out of MS sheet &amp; frame of 16 SWG CRCA with 2 doors &amp; 4mm thick glazed glass with water proof beading. Cabinet shall be of size 1200mm (H) x 900mm (W) x 750mm (D) min. with suitable rubber beeding &amp; locking arrangement (Including Breakable glass with key provision). Cabinet shall suit to housed with hydrnat valve, 2nos of RRL hoses, 01 no of nozzle, 01 no of rubber hose reel drum. Quoted rate shall be includes floor mounted stand with four legs to place the cabinet, all fasteners etc., and cabinet shall be powder coated of approved colour both inside with white and red out side. </t>
  </si>
  <si>
    <t>The boxing / covering box for the Fire extinguishers shall be under civil scope.</t>
  </si>
  <si>
    <t>PROJECT: JSW ACADEMIC BLOCK - NLSIU</t>
  </si>
  <si>
    <t>FIRE ALARM SYSTEM:</t>
  </si>
  <si>
    <t>Pendent Sprinklers (std response std coverage) - 68°</t>
  </si>
  <si>
    <t>Water mist type fire extinguisher 9Lts. capacity, with initial filling in brand new cylinder with powder coated finish, fitted with gun metal union, hose &amp; ABS type branch pipe &amp; wall mounting bracket / floor trolley mounting accessories with suitable signage's complete. Applicable on Class A,B, 'A' Rating 2A, 'B' Rating 89B. Quoted rate shall include necessary supports suitable for wall/floor mounting whichever is required. Initial filling in brand new cylinder of powder coated finish, fitted with Gun metal union and ISI approved as per IS:15683. (Area of usage: Staircase landing area at each floor).</t>
  </si>
  <si>
    <t>2 Loop capacity</t>
  </si>
  <si>
    <t xml:space="preserve">Supply, installation, testing &amp; commissioning of 10W wall mount cabinet speakers supplied with adjustable mounting brackets &amp; installation instructions etc. vide technical specifications. Speaker shall be inclusive of required supports &amp; accessories for wall / columns  mounted. </t>
  </si>
  <si>
    <t>Supply, installation, testing &amp; commissioning of rack assembly made of aluminium channels side &amp; rear panels made of 16 SWG powder coated steel sheet front transparent persplex door bearing with rails &amp; rollers, 2 fans at the top for ventilation. Ventilated type side panels powder coated Suitable for mounting amplifiers, system controller &amp; all accessories vide technical specification.</t>
  </si>
  <si>
    <t>Supply, installation, testing &amp; commissioning of solid state Amplifier of 240 W RMS out put in rack, including necessary control wires, jocks etc. complete.</t>
  </si>
  <si>
    <t>Supply, installation, testing &amp; commissioning of 6W wall mounted type speakers with  two -way talk back facility, in CRCA sheet fabricated housing, complete. Speaker shall be mounted within the combo box as mentioned above.</t>
  </si>
  <si>
    <t>Supply, installation, testing &amp; commissioning of 30 zone selector talk back (TB) console with CRCA sheet housing &amp; control desk (rack) as required. Console shall have all call/call back facility complete with battery back up &amp; it shall also work on AC single phase power</t>
  </si>
  <si>
    <t>FIRE ALARM SYSTEM</t>
  </si>
  <si>
    <t>Supply, installation, testing &amp; commissioning of 4 way fire brigade inlet inlet connection with 63mm dia built-in SS non-return valves instantaneous coupling type arranged on 150mm dia. Pipe manifold &amp; connected to wet riser main. Quoted rate shall be included with C.I butterfly valve, non-return valve &amp; MS cabinet of suitable size with mounting supports etc. complete.</t>
  </si>
  <si>
    <t xml:space="preserve">Fire blanket of standard dimension 1.8m x 1.8m consists of a sheet of fire retardant material confirming to IS: 15381. </t>
  </si>
  <si>
    <t xml:space="preserve">GRAND TOTAL AMOUNT (SUPPLY + INSTALLATION): </t>
  </si>
  <si>
    <t>Supply, installation, testing and commissioning of Network Repeater Panel with display. The NRP shall act as an independent node communicating on the peer to peer network and shall not be dependant on the Fire Panel CPU for operation. Failure of Fire Panel CPU shall not result in failure of NRP operation. Panel shall be UL listed, same shall be installed in secuti block / entrance lobby for monitoring. Quoted rate shall includes all required necessary supports with compltete to install the panel. Panel shall be EN listed &amp; vds approved.</t>
  </si>
  <si>
    <t>Supply, installation, testing &amp; commissioning of addressable multisensor detector, programmable for timed automatic sensitivity selection with base &amp; other accessories as mentioned vide technical specification. Quoted rate shall include with MS junction box &amp; copper lugs for end termination as per technical specification. Detector shall be EN listed &amp; vds approved.</t>
  </si>
  <si>
    <t>Supply, installation, testing &amp; commissioning of fault isolator module capable of monitoring shorted loop circuit &amp; automatically restore communications when shorted conditions are corrected. Quoted rate shall be with the necessary back-box for mounting. Device shall be EN listed &amp; vds approved.</t>
  </si>
  <si>
    <t>Supply, installation, testing &amp; commissioning of potential-free, SPDT contact based control module for notification activation. Quoted rate shall be with the necessary back-box for mounting. (for hooter/strobe). Device shall be EN listed &amp; vds approved.</t>
  </si>
  <si>
    <t>Supply, installation, testing &amp; commissioning of ceiling/wall mount hooter cum flasher/ strobe  at 85 dBA @ 3m for audible annunciation &amp; 75cd flashing at 1Hz for visual indication. Hooter cum strobe shall be flush or surface mountable type with all accessories etc., complete as per technical specification. The device shall be UL listed.</t>
  </si>
  <si>
    <t>Supply, installation, testing &amp; commissioning of addressable double action type manual pull station with all accessories etc., complete as per technical specification. Device shall be EN listed &amp; vds approved.</t>
  </si>
  <si>
    <t>Supply, installating and commissioning of GI Perforated  type (Hot dip galvanized) cable trays factory fabricated out of sheet steel with perforation not more than 17.5%, supporting angle frame at every 1.5 m, bottom angle fasteners, anchor grip bolts, etc. The tray shall be suspended from ceiling using anchor bolt and angle iron supports or mounted from wall. The rate shall include all  accessories like bends, elbows, tees, coupler plates, with all necessary hardware, accessories as required for complete installation. Size of the tray shall be as per below. The cost in including steel support for fixing cable tray.</t>
  </si>
  <si>
    <t xml:space="preserve">Cable tray of 300mm wide x 100mm depth with 2mm thick </t>
  </si>
  <si>
    <t>Supply, installation, testing and commissioning of Microprocessor based Multi-loop, True Peer-to-Peer Networkable Addressable Fire Alarm Control Panel with LCD display, with alarm log history events. Panel shall be equipped with loops as mentioned below &amp; shall be extendable upto 2 additional loops considering 20% spare capacity in each loop. Each loop shall have a capacity of minimum 125 detectors + 125 modules &amp; loop loading shall be  20% of in each loop card. 240 volts AC power supply, automatic battery charger, battery shall be sealed lead acid batteries sufficient for 24 hours normal working and 15 mins in alarm condition under full load. Quoted rate shall include supply of necessary software &amp; hardware for progamming the panel with all necessary licence. Integration of FACP with BMS system shall be through RS-485 Modbus / BACnet over IP protocol. Panel shall be EN listed &amp; vds approved.</t>
  </si>
  <si>
    <t>Supply, installation, testing &amp; commissioning of addressable rate of rise heat detector, programmable for timed automatic sensitivity selection with detector base &amp; other accessories as mentioned vide technical specification. Quoted rate shall include with MS junction box &amp; copper lugs for end termination as per technical specification. Detector shall be EN listed &amp; vds approved.</t>
  </si>
  <si>
    <t>Supplying, installation, testing &amp; commissioning of response indicator complete with all accessories etc., for above false ceiling and of monitored type. The response indicator shall be as per technical specification.</t>
  </si>
  <si>
    <r>
      <t>Fixed type hose reel drum with 19mm dia rubber braided</t>
    </r>
    <r>
      <rPr>
        <b/>
        <sz val="11"/>
        <rFont val="Calibri"/>
        <family val="2"/>
      </rPr>
      <t xml:space="preserve"> hose of 40m</t>
    </r>
    <r>
      <rPr>
        <sz val="11"/>
        <rFont val="Calibri"/>
        <family val="2"/>
      </rPr>
      <t>. length with gate valve (upstream) &amp; dual type discharge nozzle, complete. Rate shall includes 25mm brass ball valve.</t>
    </r>
  </si>
  <si>
    <r>
      <t xml:space="preserve">Supply, installation, testing &amp; commissioning of </t>
    </r>
    <r>
      <rPr>
        <b/>
        <sz val="11"/>
        <rFont val="Calibri"/>
        <family val="2"/>
      </rPr>
      <t xml:space="preserve">Cast Iron wafer type butterfly valve </t>
    </r>
    <r>
      <rPr>
        <sz val="11"/>
        <rFont val="Calibri"/>
        <family val="2"/>
      </rPr>
      <t xml:space="preserve">(std lever operated type up to 150 mm dia. &amp; gear operated type for 200 mm &amp; above). Valves shall be confirming to BS 5155/ IS 13095 with pressure class of </t>
    </r>
    <r>
      <rPr>
        <b/>
        <sz val="11"/>
        <rFont val="Calibri"/>
        <family val="2"/>
      </rPr>
      <t>PN-16</t>
    </r>
    <r>
      <rPr>
        <sz val="11"/>
        <rFont val="Calibri"/>
        <family val="2"/>
      </rPr>
      <t xml:space="preserve"> having nylon coated CI disc, nitrile rubber seat complete with matching flanges, gaskets, galvanised fasteners. </t>
    </r>
    <r>
      <rPr>
        <b/>
        <sz val="11"/>
        <rFont val="Calibri"/>
        <family val="2"/>
      </rPr>
      <t>Valves shall be fitted with supervisory switch for monitoring.</t>
    </r>
  </si>
  <si>
    <r>
      <t xml:space="preserve">Supply, installation, testing &amp; commissioning of </t>
    </r>
    <r>
      <rPr>
        <b/>
        <sz val="11"/>
        <rFont val="Calibri"/>
        <family val="2"/>
      </rPr>
      <t>flow switch</t>
    </r>
    <r>
      <rPr>
        <sz val="11"/>
        <rFont val="Calibri"/>
        <family val="2"/>
      </rPr>
      <t xml:space="preserve"> on sprinkler distribution header on each floor and shall be connected to Annunciation panel through cable. Cable / panel shall be measured separately. It shall be UL &amp; FM approved.</t>
    </r>
  </si>
  <si>
    <r>
      <t>Supply, installation, testing &amp; commissioning of</t>
    </r>
    <r>
      <rPr>
        <b/>
        <sz val="11"/>
        <rFont val="Calibri"/>
        <family val="2"/>
      </rPr>
      <t xml:space="preserve"> </t>
    </r>
    <r>
      <rPr>
        <sz val="11"/>
        <rFont val="Calibri"/>
        <family val="2"/>
      </rPr>
      <t xml:space="preserve">conventional sprinkler quartzoid bulb type with 15mm screwed end connection and K- factor of  80. Sprinklers shall be UL Listed &amp; FM approved. </t>
    </r>
  </si>
  <si>
    <r>
      <t xml:space="preserve">Supply, installation, testing &amp; commissioning of </t>
    </r>
    <r>
      <rPr>
        <b/>
        <sz val="11"/>
        <rFont val="Calibri"/>
        <family val="2"/>
      </rPr>
      <t>carbon steel material rosette plates</t>
    </r>
    <r>
      <rPr>
        <sz val="11"/>
        <rFont val="Calibri"/>
        <family val="2"/>
      </rPr>
      <t xml:space="preserve"> (recessed type in two piece for false ceiling areas) for sprinklers below false ceiling area &amp; finish shall be powder coated as required complete as per technical specification. Color / finish of the plate shall be as approved by client / architect. </t>
    </r>
  </si>
  <si>
    <r>
      <t xml:space="preserve">Supply, installation, testing &amp; commissioning of </t>
    </r>
    <r>
      <rPr>
        <b/>
        <sz val="11"/>
        <rFont val="Calibri"/>
        <family val="2"/>
      </rPr>
      <t xml:space="preserve">stainless steel braided flexible drop (hose) </t>
    </r>
    <r>
      <rPr>
        <sz val="11"/>
        <rFont val="Calibri"/>
        <family val="2"/>
      </rPr>
      <t xml:space="preserve">for droping sprinklers below false ceiling. Sprinkler drop shall be of 12 bar pressure rating along with 2 slip nuts, sprinkler reducer, light weight ceiling bracket component etc. as required complete as per technical specification. Flexible shall be UL &amp; FM approved. </t>
    </r>
  </si>
  <si>
    <r>
      <t>Carbon-di-oxide Gas type Fire Extinguisher 4.5 Kgs, squeeze Grip, Discharge Time less than 8 Secs, Controllable discharge mechanism with nozzle, bend, Hose and wall mounting bracket etc., Applicable on Class B&amp;C Fire,</t>
    </r>
    <r>
      <rPr>
        <sz val="11"/>
        <color rgb="FFFF0000"/>
        <rFont val="Calibri"/>
        <family val="2"/>
      </rPr>
      <t xml:space="preserve"> </t>
    </r>
    <r>
      <rPr>
        <sz val="11"/>
        <rFont val="Calibri"/>
        <family val="2"/>
      </rPr>
      <t>B Rating 34B, Can Construction : Hot Spinning / Forging, Valve Construction : Forging &amp; Machining, Internal Coating of Can : Seamless Cylinger, External Coating of Can : Spray Painting, Sheet metal thickness : 4.5MM, ISI Approved as per IS:2878:2004.</t>
    </r>
  </si>
  <si>
    <r>
      <rPr>
        <b/>
        <sz val="11"/>
        <rFont val="Calibri"/>
        <family val="2"/>
      </rPr>
      <t>2nos of Fire buckets</t>
    </r>
    <r>
      <rPr>
        <sz val="11"/>
        <rFont val="Calibri"/>
        <family val="2"/>
      </rPr>
      <t xml:space="preserve"> (filled with sand) round bottom type enamel painted, white inside &amp; red out side, Letter "FIRE" in black out side &amp; handle with mounting bracket. Rate shall inclusive of fire </t>
    </r>
    <r>
      <rPr>
        <b/>
        <sz val="11"/>
        <rFont val="Calibri"/>
        <family val="2"/>
      </rPr>
      <t>bucket stand</t>
    </r>
    <r>
      <rPr>
        <sz val="11"/>
        <rFont val="Calibri"/>
        <family val="2"/>
      </rPr>
      <t xml:space="preserve"> to install 2no's of sand buckets.</t>
    </r>
  </si>
  <si>
    <t xml:space="preserve">Supply, installation, testing &amp; commssioning of supervised monitor module monitoring potential-free, normally open dry contact input (providing DPDTcontact rated at 24v DC, 2A). Quoted rate shall be with the necessary back-box for mounting. (for flow switch, tamper switch, staircase panic bar &amp; panel protection system). Device shall be EN listed &amp; vds approved. </t>
  </si>
  <si>
    <t xml:space="preserve">Supply, installation, testing &amp; commssioning of potential-free, SPDT contact based control relay module to trigger 3rd party utilities like, AHU shut-off, basement ventilation, lift pressurization fan activation, lift grounding, electrical power supply shutdown, fire curtains,de-activation of access control &amp; boom barrier tripping, tripping of water curtain motorized butterfly valve, activation of public adress system, etc. Quoted rate shall be with the necessary back-box for mounting. Device shall be EN listed &amp; vds approved. </t>
  </si>
  <si>
    <t>Supply, installation, testing &amp; commissioning of clean agent type local flooding direct low pressure Quick response system for main electrical panels.
Extinguishing agent: 02kg FK-5-1-12 (UL listed) with zero (ODP) ozone depletion potential.
Container: Stored pressure type, deep drawn argon welded, M.S sheet metal thickness 1.5mm, 100% hydraulic pressure tested, confirm to EN/PED standard. Can shall be manufactured as per IS:15683 &amp; complete test of body as per IS:15683, shall be demonstrated.
Valve: Nickel plated brass, equipped with a pressure gauge to monitor system pressure, with ball valve interfacing the tubing &amp; cylinder, with burst disc, working pressure 10-18 bar, leakage rate: 0.0001 mbar l/s.</t>
  </si>
  <si>
    <t>Supply, installation, testing &amp; commissioning of tube for automatic fire detection &amp; suppression system made by special modified polyamaide (PA), colour red RAL300, inner diameter 4mm, outer diameter 6mm. Pressurised with dry nitrogen at 13.5/10.5 bar pressure UL approved.</t>
  </si>
  <si>
    <t>Supply, installation, testing &amp; commissioning of BGM source FM tuner with necessary components like AC power cord, safety instructions, set of mounting brackets, remote control, 2-pair audio RCA cable (2.5m) &amp; SD card including free music &amp; instructions for use etc. vide technical specification.</t>
  </si>
  <si>
    <r>
      <t xml:space="preserve">Supply,installation ,testing &amp; Commissioning of </t>
    </r>
    <r>
      <rPr>
        <sz val="11"/>
        <rFont val="Calibri"/>
        <family val="2"/>
        <scheme val="minor"/>
      </rPr>
      <t>Voice Alarm Controller having announcement to 8 zone, with built in 500W, input port of emergency microphone on the front panel, music to selected zones can be played, built in 1GB memory for audio files as per technical specification etc. as required.</t>
    </r>
  </si>
  <si>
    <r>
      <t>Supply,installation ,testing &amp; Commissioning of</t>
    </r>
    <r>
      <rPr>
        <sz val="11"/>
        <rFont val="Calibri"/>
        <family val="2"/>
        <scheme val="minor"/>
      </rPr>
      <t xml:space="preserve"> 500W Class-D dual channel Amplifier with high efficiency,low power consumption with self indicator testing function, self-protection from overheat, overcurrent, overvoltage, undervoltage, overload and short circuit,balanced and unbalanced audio inputs.  as per technical specification etc. as required.</t>
    </r>
  </si>
  <si>
    <r>
      <rPr>
        <sz val="11"/>
        <rFont val="Calibri"/>
        <family val="2"/>
        <scheme val="minor"/>
      </rPr>
      <t>Supply,installation ,testing &amp; Commissioning of voice Alarm Call Station having gooseneck condenser Microphone with 8 zone selection keys and an All-Call-Key, PTT Switch, selectable gain, LED indication for zone selection complete as required, Emergency Microphone bypass controller, incase of CPU failure as per technical specification etc. as required.</t>
    </r>
  </si>
  <si>
    <t>Supply, installation, testing &amp; commissioning of PVC insulated, PVC sheathed armored FRLS 2C x 1.5 sq.mm copper cables as per IS: 1554 part-I. Cable shall be rated for a voltage rating of 650/1100 Volts &amp; insulated with suitably compounded PVC. Cables shall be properly supported to ceiling through suitable clamps/saddles at an interval of 300mm. Cables shall be measured on the basis of linear measurements from gland to gland. Colour code FA cable shall be "GREY" &amp; shall have ISI mark embeded on the cable.</t>
  </si>
  <si>
    <t>Supply, installation, testing &amp; commissioning of Rack assembly made of aluminium channels side &amp; rear panels made of 16 SWG powder coated steel sheet front transparent persplex door bearing with rails &amp; rollers, 2 fans at the top for ventilation. Ventilated type side panels powder coated suitable for mounting amplifiers, system controller &amp; all accessories vide technical specification. Rack size shall be of size 24U.</t>
  </si>
  <si>
    <t>This BOQ is part of tender documents and shall be read in conjunction with technical specifications and single line diagram.</t>
  </si>
  <si>
    <t>Vendor shall furnish an undertaking stating that, bidder studied technical specifications &amp; understood the project requirement thoroughly &amp; offered materials confirms the same.</t>
  </si>
  <si>
    <t>If any make not been mentioned in the BOQ for the same line item make need to get approval from the Client / Consultant</t>
  </si>
  <si>
    <t>Sidewall Sprinklers (std response std coverage) - 68°</t>
  </si>
  <si>
    <t>Sidewall Sprinklers (quick response extended coverage) - 68°</t>
  </si>
  <si>
    <t>Upright Sprinklers (std response std coverage) - 68°</t>
  </si>
  <si>
    <t xml:space="preserve">Supply, installation, testing &amp; commissioning of std response, std coverage Concealed pendent sprinklers, 1/2" NPT, brass material, thermo sensitive glass-bulb type sprinklers of K-factor K-80(5.6) with 15mm screwed end connection of 68°C temperature rating along with white cover plate. Temperature rating of cover plate assembly shall be 57°C/59°C. Sprinklers shall be UL listed &amp; FM approved.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</si>
</sst>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 #,##0.00_ ;_ * \-#,##0.00_ ;_ * &quot;-&quot;??_ ;_ @_ "/>
    <numFmt numFmtId="164" formatCode="_(* #,##0.00_);_(* \(#,##0.00\);_(* &quot;-&quot;??_);_(@_)"/>
    <numFmt numFmtId="165" formatCode="0.0_)"/>
    <numFmt numFmtId="166" formatCode="#\ ##\ ##\ ##\ ###"/>
    <numFmt numFmtId="167" formatCode="0.0"/>
    <numFmt numFmtId="168" formatCode="0.00_)"/>
    <numFmt numFmtId="169" formatCode="0_)"/>
    <numFmt numFmtId="170" formatCode="00,000,000.00"/>
    <numFmt numFmtId="171" formatCode="0.000"/>
    <numFmt numFmtId="172" formatCode="_-&quot;L.&quot;\ * #,##0_-;\-&quot;L.&quot;\ * #,##0_-;_-&quot;L.&quot;\ * &quot;-&quot;_-;_-@_-"/>
    <numFmt numFmtId="173" formatCode="0###0"/>
    <numFmt numFmtId="174" formatCode="#,##0_);[Red]\(#,##0\);;@"/>
    <numFmt numFmtId="175" formatCode="General\ ;[Red]\(General\)"/>
    <numFmt numFmtId="176" formatCode=";;;"/>
    <numFmt numFmtId="177" formatCode="_(&quot;Rs.&quot;* #,##0_);_(&quot;Rs.&quot;* \(#,##0\);_(&quot;Rs.&quot;* &quot;-&quot;??_);_(@_)"/>
    <numFmt numFmtId="178" formatCode="0##0"/>
  </numFmts>
  <fonts count="53">
    <font>
      <sz val="11"/>
      <color theme="1"/>
      <name val="Calibri"/>
      <family val="2"/>
      <scheme val="minor"/>
    </font>
    <font>
      <sz val="11"/>
      <color theme="1"/>
      <name val="Calibri"/>
      <family val="2"/>
      <scheme val="minor"/>
    </font>
    <font>
      <sz val="10"/>
      <name val="Arial"/>
      <family val="2"/>
    </font>
    <font>
      <sz val="10"/>
      <name val="Helv"/>
      <family val="2"/>
      <charset val="204"/>
    </font>
    <font>
      <sz val="10"/>
      <name val="Arial"/>
      <family val="2"/>
      <charset val="204"/>
    </font>
    <font>
      <b/>
      <sz val="11"/>
      <color theme="1"/>
      <name val="Calibri"/>
      <family val="2"/>
      <scheme val="minor"/>
    </font>
    <font>
      <sz val="11"/>
      <name val="Calibri"/>
      <family val="2"/>
      <scheme val="minor"/>
    </font>
    <font>
      <b/>
      <sz val="11"/>
      <name val="Calibri"/>
      <family val="2"/>
      <scheme val="minor"/>
    </font>
    <font>
      <sz val="11"/>
      <name val="Verdana"/>
      <family val="2"/>
    </font>
    <font>
      <sz val="12"/>
      <color theme="1"/>
      <name val="Calibri"/>
      <family val="2"/>
      <scheme val="minor"/>
    </font>
    <font>
      <sz val="10"/>
      <color indexed="8"/>
      <name val="Arial"/>
      <family val="2"/>
    </font>
    <font>
      <sz val="10"/>
      <color theme="1"/>
      <name val="Calibri"/>
      <family val="2"/>
    </font>
    <font>
      <sz val="10"/>
      <name val="Helv"/>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Times New Roman"/>
      <family val="1"/>
    </font>
    <font>
      <b/>
      <u/>
      <sz val="11"/>
      <name val="Times New Roman"/>
      <family val="1"/>
    </font>
    <font>
      <sz val="10"/>
      <name val="Century Gothic"/>
      <family val="2"/>
    </font>
    <font>
      <i/>
      <sz val="11"/>
      <color indexed="23"/>
      <name val="Calibri"/>
      <family val="2"/>
    </font>
    <font>
      <sz val="11"/>
      <color indexed="17"/>
      <name val="Calibri"/>
      <family val="2"/>
    </font>
    <font>
      <b/>
      <sz val="10"/>
      <name val="Century Gothic"/>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sz val="11"/>
      <color indexed="52"/>
      <name val="Calibri"/>
      <family val="2"/>
    </font>
    <font>
      <b/>
      <sz val="9"/>
      <name val="Arial"/>
      <family val="2"/>
    </font>
    <font>
      <sz val="11"/>
      <color indexed="60"/>
      <name val="Calibri"/>
      <family val="2"/>
    </font>
    <font>
      <sz val="10"/>
      <name val="Helv"/>
    </font>
    <font>
      <sz val="12"/>
      <color indexed="8"/>
      <name val="Verdana"/>
      <family val="2"/>
    </font>
    <font>
      <i/>
      <sz val="10"/>
      <color indexed="18"/>
      <name val="Century Gothic"/>
      <family val="2"/>
    </font>
    <font>
      <b/>
      <sz val="11"/>
      <color indexed="63"/>
      <name val="Calibri"/>
      <family val="2"/>
    </font>
    <font>
      <b/>
      <u/>
      <sz val="10"/>
      <color indexed="18"/>
      <name val="Century Gothic"/>
      <family val="2"/>
    </font>
    <font>
      <sz val="12"/>
      <name val="Times New Roman"/>
      <family val="1"/>
    </font>
    <font>
      <b/>
      <sz val="12"/>
      <color indexed="18"/>
      <name val="Times New Roman"/>
      <family val="1"/>
    </font>
    <font>
      <b/>
      <sz val="12"/>
      <name val="Times New Roman"/>
      <family val="1"/>
    </font>
    <font>
      <sz val="9"/>
      <name val="Arial"/>
      <family val="2"/>
    </font>
    <font>
      <b/>
      <sz val="18"/>
      <color indexed="56"/>
      <name val="Cambria"/>
      <family val="2"/>
    </font>
    <font>
      <b/>
      <sz val="9"/>
      <color indexed="9"/>
      <name val="Arial"/>
      <family val="2"/>
    </font>
    <font>
      <b/>
      <i/>
      <sz val="12"/>
      <name val="Times New Roman"/>
      <family val="1"/>
    </font>
    <font>
      <b/>
      <sz val="11"/>
      <color indexed="8"/>
      <name val="Calibri"/>
      <family val="2"/>
    </font>
    <font>
      <sz val="11"/>
      <color indexed="10"/>
      <name val="Calibri"/>
      <family val="2"/>
    </font>
    <font>
      <b/>
      <sz val="12"/>
      <name val="Calibri"/>
      <family val="2"/>
      <scheme val="minor"/>
    </font>
    <font>
      <sz val="11"/>
      <name val="Calibri"/>
      <family val="2"/>
    </font>
    <font>
      <b/>
      <sz val="11"/>
      <color theme="1"/>
      <name val="Calibri"/>
      <family val="2"/>
    </font>
    <font>
      <b/>
      <sz val="11"/>
      <name val="Calibri"/>
      <family val="2"/>
    </font>
    <font>
      <sz val="11"/>
      <color theme="1"/>
      <name val="Calibri"/>
      <family val="2"/>
    </font>
    <font>
      <sz val="11"/>
      <color rgb="FFFF0000"/>
      <name val="Calibri"/>
      <family val="2"/>
    </font>
    <font>
      <sz val="11"/>
      <name val="Arial"/>
      <family val="2"/>
    </font>
  </fonts>
  <fills count="32">
    <fill>
      <patternFill patternType="none"/>
    </fill>
    <fill>
      <patternFill patternType="gray125"/>
    </fill>
    <fill>
      <patternFill patternType="solid">
        <fgColor theme="6"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lightGray">
        <fgColor indexed="13"/>
        <bgColor indexed="9"/>
      </patternFill>
    </fill>
    <fill>
      <patternFill patternType="solid">
        <fgColor indexed="43"/>
      </patternFill>
    </fill>
    <fill>
      <patternFill patternType="solid">
        <fgColor indexed="26"/>
      </patternFill>
    </fill>
    <fill>
      <patternFill patternType="mediumGray">
        <fgColor indexed="22"/>
        <bgColor indexed="9"/>
      </patternFill>
    </fill>
    <fill>
      <patternFill patternType="solid">
        <fgColor indexed="16"/>
        <bgColor indexed="16"/>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hair">
        <color auto="1"/>
      </top>
      <bottom/>
      <diagonal/>
    </border>
    <border>
      <left/>
      <right/>
      <top style="medium">
        <color auto="1"/>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199">
    <xf numFmtId="0" fontId="0" fillId="0" borderId="0"/>
    <xf numFmtId="43" fontId="1" fillId="0" borderId="0" applyFont="0" applyFill="0" applyBorder="0" applyAlignment="0" applyProtection="0"/>
    <xf numFmtId="0" fontId="3"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4" fillId="0" borderId="0" applyFill="0" applyBorder="0" applyAlignment="0" applyProtection="0"/>
    <xf numFmtId="0" fontId="2" fillId="0" borderId="0"/>
    <xf numFmtId="169" fontId="1" fillId="0" borderId="0" applyFont="0" applyFill="0" applyBorder="0" applyAlignment="0" applyProtection="0"/>
    <xf numFmtId="0" fontId="2" fillId="0" borderId="0"/>
    <xf numFmtId="0" fontId="3" fillId="0" borderId="0"/>
    <xf numFmtId="0" fontId="2" fillId="0" borderId="0"/>
    <xf numFmtId="0" fontId="9" fillId="0" borderId="0"/>
    <xf numFmtId="43" fontId="9" fillId="0" borderId="0" applyFont="0" applyFill="0" applyBorder="0" applyAlignment="0" applyProtection="0"/>
    <xf numFmtId="0" fontId="1" fillId="0" borderId="0"/>
    <xf numFmtId="0" fontId="2" fillId="0" borderId="0"/>
    <xf numFmtId="0" fontId="2" fillId="0" borderId="0" applyFill="0" applyBorder="0" applyAlignment="0" applyProtection="0"/>
    <xf numFmtId="0" fontId="2" fillId="0" borderId="0"/>
    <xf numFmtId="0" fontId="1" fillId="0" borderId="0"/>
    <xf numFmtId="0" fontId="2" fillId="0" borderId="0"/>
    <xf numFmtId="43"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10"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1"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10"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 fillId="0" borderId="0" applyFont="0" applyFill="0" applyBorder="0" applyAlignment="0" applyProtection="0"/>
    <xf numFmtId="43"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0" fillId="0" borderId="0"/>
    <xf numFmtId="0" fontId="2" fillId="0" borderId="0"/>
    <xf numFmtId="0" fontId="3" fillId="0" borderId="0"/>
    <xf numFmtId="0" fontId="2" fillId="0" borderId="0"/>
    <xf numFmtId="0" fontId="3"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3"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9" fontId="1"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2" fillId="0" borderId="0"/>
    <xf numFmtId="172" fontId="2"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6" borderId="0" applyNumberFormat="0" applyBorder="0" applyAlignment="0" applyProtection="0"/>
    <xf numFmtId="0" fontId="14" fillId="17"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4" borderId="0" applyNumberFormat="0" applyBorder="0" applyAlignment="0" applyProtection="0"/>
    <xf numFmtId="0" fontId="15" fillId="8" borderId="0" applyNumberFormat="0" applyBorder="0" applyAlignment="0" applyProtection="0"/>
    <xf numFmtId="0" fontId="16" fillId="25" borderId="2" applyNumberFormat="0" applyAlignment="0" applyProtection="0"/>
    <xf numFmtId="0" fontId="17" fillId="26" borderId="3" applyNumberFormat="0" applyAlignment="0" applyProtection="0"/>
    <xf numFmtId="164" fontId="2" fillId="0" borderId="0" applyFont="0" applyFill="0" applyBorder="0" applyAlignment="0" applyProtection="0"/>
    <xf numFmtId="0" fontId="2" fillId="0" borderId="0" applyFont="0" applyFill="0" applyBorder="0" applyAlignment="0" applyProtection="0"/>
    <xf numFmtId="167"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8"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3" fontId="19" fillId="27" borderId="0" applyFill="0">
      <alignment horizontal="left" vertical="top"/>
      <protection locked="0"/>
    </xf>
    <xf numFmtId="174" fontId="20" fillId="0" borderId="0" applyFont="0" applyFill="0" applyBorder="0">
      <alignment horizontal="left" vertical="top" wrapText="1"/>
      <protection locked="0"/>
    </xf>
    <xf numFmtId="0" fontId="21" fillId="0" borderId="0" applyNumberFormat="0" applyFill="0" applyBorder="0" applyAlignment="0" applyProtection="0"/>
    <xf numFmtId="175" fontId="20" fillId="0" borderId="0" applyFont="0">
      <alignment horizontal="left"/>
      <protection locked="0"/>
    </xf>
    <xf numFmtId="0" fontId="22" fillId="9" borderId="0" applyNumberFormat="0" applyBorder="0" applyAlignment="0" applyProtection="0"/>
    <xf numFmtId="173" fontId="23" fillId="0" borderId="0">
      <alignment horizontal="left"/>
    </xf>
    <xf numFmtId="0" fontId="24" fillId="0" borderId="4" applyNumberFormat="0" applyFill="0" applyAlignment="0" applyProtection="0"/>
    <xf numFmtId="0" fontId="25" fillId="0" borderId="5" applyNumberFormat="0" applyFill="0" applyAlignment="0" applyProtection="0"/>
    <xf numFmtId="0" fontId="26" fillId="0" borderId="6" applyNumberFormat="0" applyFill="0" applyAlignment="0" applyProtection="0"/>
    <xf numFmtId="0" fontId="26" fillId="0" borderId="0" applyNumberFormat="0" applyFill="0" applyBorder="0" applyAlignment="0" applyProtection="0"/>
    <xf numFmtId="0" fontId="27" fillId="12" borderId="2" applyNumberFormat="0" applyAlignment="0" applyProtection="0"/>
    <xf numFmtId="173" fontId="20" fillId="0" borderId="0" applyFont="0">
      <alignment horizontal="left"/>
    </xf>
    <xf numFmtId="173" fontId="20" fillId="0" borderId="0" applyFont="0" applyFill="0" applyBorder="0">
      <alignment horizontal="left"/>
    </xf>
    <xf numFmtId="40" fontId="28" fillId="0" borderId="0" applyFont="0">
      <protection locked="0"/>
    </xf>
    <xf numFmtId="0" fontId="29" fillId="0" borderId="7" applyNumberFormat="0" applyFill="0" applyAlignment="0" applyProtection="0"/>
    <xf numFmtId="173" fontId="20" fillId="0" borderId="0" applyFont="0" applyFill="0" applyBorder="0">
      <alignment horizontal="left"/>
    </xf>
    <xf numFmtId="173" fontId="20" fillId="0" borderId="0" applyFont="0" applyFill="0" applyBorder="0">
      <alignment horizontal="left"/>
    </xf>
    <xf numFmtId="174" fontId="30" fillId="0" borderId="0">
      <alignment horizontal="left" vertical="top"/>
      <protection locked="0"/>
    </xf>
    <xf numFmtId="174" fontId="28" fillId="0" borderId="0" applyFont="0"/>
    <xf numFmtId="173" fontId="20" fillId="0" borderId="0" applyFont="0" applyFill="0" applyBorder="0">
      <alignment horizontal="left"/>
    </xf>
    <xf numFmtId="173" fontId="20" fillId="0" borderId="0" applyFont="0">
      <alignment horizontal="left"/>
    </xf>
    <xf numFmtId="0" fontId="31" fillId="28" borderId="0" applyNumberFormat="0" applyBorder="0" applyAlignment="0" applyProtection="0"/>
    <xf numFmtId="0" fontId="2" fillId="0" borderId="0"/>
    <xf numFmtId="0" fontId="2"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33" fillId="0" borderId="0" applyNumberFormat="0" applyFill="0" applyBorder="0" applyProtection="0">
      <alignment vertical="top"/>
    </xf>
    <xf numFmtId="0" fontId="2" fillId="0" borderId="0"/>
    <xf numFmtId="0" fontId="2" fillId="0" borderId="0"/>
    <xf numFmtId="0" fontId="2" fillId="0" borderId="0"/>
    <xf numFmtId="0" fontId="2" fillId="0" borderId="0"/>
    <xf numFmtId="0" fontId="2" fillId="0" borderId="0"/>
    <xf numFmtId="0" fontId="33" fillId="0" borderId="0" applyNumberFormat="0" applyFill="0" applyBorder="0" applyProtection="0">
      <alignment vertical="top"/>
    </xf>
    <xf numFmtId="0" fontId="33" fillId="0" borderId="0" applyNumberFormat="0" applyFill="0" applyBorder="0" applyProtection="0">
      <alignment vertical="top"/>
    </xf>
    <xf numFmtId="0" fontId="33" fillId="0" borderId="0" applyNumberFormat="0" applyFill="0" applyBorder="0" applyProtection="0">
      <alignment vertical="top"/>
    </xf>
    <xf numFmtId="0" fontId="33" fillId="0" borderId="0" applyNumberFormat="0" applyFill="0" applyBorder="0" applyProtection="0">
      <alignment vertical="top"/>
    </xf>
    <xf numFmtId="0" fontId="2" fillId="0" borderId="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29" borderId="8" applyNumberFormat="0" applyFont="0" applyAlignment="0" applyProtection="0"/>
    <xf numFmtId="176" fontId="34" fillId="0" borderId="0" applyFont="0">
      <alignment horizontal="right"/>
      <protection locked="0"/>
    </xf>
    <xf numFmtId="0" fontId="2" fillId="29" borderId="8" applyNumberFormat="0" applyFont="0" applyAlignment="0" applyProtection="0"/>
    <xf numFmtId="175" fontId="28" fillId="0" borderId="0" applyFont="0">
      <protection locked="0"/>
    </xf>
    <xf numFmtId="0" fontId="35" fillId="25" borderId="9" applyNumberFormat="0" applyAlignment="0" applyProtection="0"/>
    <xf numFmtId="40" fontId="20" fillId="0" borderId="0" applyFont="0">
      <protection locked="0"/>
    </xf>
    <xf numFmtId="40" fontId="23" fillId="0" borderId="0" applyFont="0">
      <protection locked="0"/>
    </xf>
    <xf numFmtId="177" fontId="2" fillId="0" borderId="0" applyFont="0" applyFill="0" applyBorder="0" applyProtection="0"/>
    <xf numFmtId="177" fontId="2" fillId="0" borderId="0" applyFont="0" applyFill="0" applyBorder="0" applyProtection="0"/>
    <xf numFmtId="174" fontId="36" fillId="0" borderId="0" applyFont="0">
      <alignment horizontal="left"/>
    </xf>
    <xf numFmtId="0" fontId="32" fillId="0" borderId="0"/>
    <xf numFmtId="0" fontId="37" fillId="0" borderId="0"/>
    <xf numFmtId="0" fontId="38" fillId="0" borderId="0" applyNumberFormat="0" applyProtection="0">
      <alignment wrapText="1"/>
      <protection locked="0"/>
    </xf>
    <xf numFmtId="174" fontId="39" fillId="0" borderId="10">
      <alignment vertical="center"/>
    </xf>
    <xf numFmtId="174" fontId="20" fillId="0" borderId="0" applyFont="0">
      <protection locked="0"/>
    </xf>
    <xf numFmtId="174" fontId="20" fillId="0" borderId="0" applyFill="0" applyProtection="0">
      <protection locked="0"/>
    </xf>
    <xf numFmtId="173" fontId="40" fillId="30" borderId="0" applyNumberFormat="0" applyAlignment="0">
      <alignment horizontal="left" vertical="top"/>
    </xf>
    <xf numFmtId="0" fontId="41" fillId="0" borderId="0" applyNumberFormat="0" applyFill="0" applyBorder="0" applyAlignment="0" applyProtection="0"/>
    <xf numFmtId="173" fontId="42" fillId="31" borderId="0" applyNumberFormat="0">
      <alignment horizontal="center"/>
    </xf>
    <xf numFmtId="173" fontId="43" fillId="0" borderId="11" applyNumberFormat="0" applyFill="0" applyProtection="0">
      <alignment horizontal="center"/>
    </xf>
    <xf numFmtId="0" fontId="44" fillId="0" borderId="12" applyNumberFormat="0" applyFill="0" applyAlignment="0" applyProtection="0"/>
    <xf numFmtId="174" fontId="20" fillId="0" borderId="0"/>
    <xf numFmtId="174" fontId="23" fillId="0" borderId="0"/>
    <xf numFmtId="178" fontId="20" fillId="0" borderId="0" applyFill="0">
      <alignment horizontal="center"/>
    </xf>
    <xf numFmtId="174" fontId="20" fillId="0" borderId="0" applyFont="0">
      <alignment horizontal="center"/>
      <protection locked="0"/>
    </xf>
    <xf numFmtId="168" fontId="30" fillId="0" borderId="1">
      <alignment horizontal="center" vertical="center"/>
    </xf>
    <xf numFmtId="0" fontId="45" fillId="0" borderId="0" applyNumberFormat="0" applyFill="0" applyBorder="0" applyAlignment="0" applyProtection="0"/>
    <xf numFmtId="9" fontId="2" fillId="0" borderId="0" applyFont="0" applyFill="0" applyBorder="0" applyAlignment="0" applyProtection="0"/>
    <xf numFmtId="0" fontId="2" fillId="0" borderId="0"/>
  </cellStyleXfs>
  <cellXfs count="107">
    <xf numFmtId="0" fontId="0" fillId="0" borderId="0" xfId="0"/>
    <xf numFmtId="0" fontId="6" fillId="5" borderId="0" xfId="0" applyFont="1" applyFill="1" applyAlignment="1">
      <alignment vertical="top"/>
    </xf>
    <xf numFmtId="0" fontId="6" fillId="0" borderId="1" xfId="0" applyFont="1" applyBorder="1" applyAlignment="1">
      <alignment horizontal="center" vertical="center"/>
    </xf>
    <xf numFmtId="0" fontId="6" fillId="0" borderId="1" xfId="0" applyFont="1" applyBorder="1"/>
    <xf numFmtId="166" fontId="6" fillId="0" borderId="1" xfId="0" applyNumberFormat="1" applyFont="1" applyBorder="1" applyAlignment="1">
      <alignment horizontal="justify" vertical="top" wrapText="1"/>
    </xf>
    <xf numFmtId="0" fontId="6" fillId="0" borderId="1" xfId="0" applyFont="1" applyBorder="1" applyAlignment="1">
      <alignment horizontal="left" vertical="center" wrapText="1"/>
    </xf>
    <xf numFmtId="0" fontId="7" fillId="6" borderId="1" xfId="0" applyFont="1" applyFill="1" applyBorder="1" applyAlignment="1">
      <alignment horizontal="left" vertical="center"/>
    </xf>
    <xf numFmtId="0" fontId="6" fillId="0" borderId="0" xfId="0" applyFont="1" applyAlignment="1">
      <alignment vertical="top"/>
    </xf>
    <xf numFmtId="0" fontId="7" fillId="3" borderId="1" xfId="0" applyFont="1" applyFill="1" applyBorder="1" applyAlignment="1">
      <alignment horizontal="center" vertical="center" wrapText="1"/>
    </xf>
    <xf numFmtId="0" fontId="6" fillId="6" borderId="1" xfId="0" applyFont="1" applyFill="1" applyBorder="1" applyAlignment="1">
      <alignment horizontal="center" vertical="center"/>
    </xf>
    <xf numFmtId="170" fontId="0" fillId="0" borderId="0" xfId="0" applyNumberFormat="1"/>
    <xf numFmtId="165" fontId="8" fillId="0" borderId="1" xfId="21" applyNumberFormat="1" applyFont="1" applyBorder="1" applyAlignment="1">
      <alignment horizontal="center" vertical="center" wrapText="1"/>
    </xf>
    <xf numFmtId="0" fontId="6" fillId="3" borderId="1" xfId="0" applyFont="1" applyFill="1" applyBorder="1" applyAlignment="1">
      <alignment horizontal="center" vertical="center"/>
    </xf>
    <xf numFmtId="0" fontId="7" fillId="3" borderId="1" xfId="0" applyFont="1" applyFill="1" applyBorder="1" applyAlignment="1">
      <alignment horizontal="left" vertical="center"/>
    </xf>
    <xf numFmtId="4" fontId="6" fillId="0" borderId="1" xfId="0" applyNumberFormat="1" applyFont="1" applyBorder="1" applyAlignment="1">
      <alignment horizontal="right" vertical="center"/>
    </xf>
    <xf numFmtId="0" fontId="6" fillId="0" borderId="1" xfId="0" applyFont="1" applyBorder="1" applyAlignment="1">
      <alignment horizontal="right" vertical="center"/>
    </xf>
    <xf numFmtId="4" fontId="6" fillId="0" borderId="1" xfId="0" applyNumberFormat="1" applyFont="1" applyBorder="1" applyAlignment="1">
      <alignment horizontal="right" vertical="center" wrapText="1"/>
    </xf>
    <xf numFmtId="164" fontId="7" fillId="6" borderId="1" xfId="0" applyNumberFormat="1" applyFont="1" applyFill="1" applyBorder="1" applyAlignment="1" applyProtection="1">
      <alignment horizontal="right" vertical="center" wrapText="1"/>
      <protection locked="0"/>
    </xf>
    <xf numFmtId="0" fontId="7" fillId="3" borderId="13" xfId="0" applyFont="1" applyFill="1" applyBorder="1" applyAlignment="1">
      <alignment vertical="center"/>
    </xf>
    <xf numFmtId="164" fontId="0" fillId="0" borderId="0" xfId="0" applyNumberFormat="1"/>
    <xf numFmtId="164" fontId="6" fillId="0" borderId="0" xfId="0" applyNumberFormat="1" applyFont="1" applyAlignment="1">
      <alignment vertical="top"/>
    </xf>
    <xf numFmtId="165" fontId="47" fillId="0" borderId="1" xfId="0" applyNumberFormat="1" applyFont="1" applyFill="1" applyBorder="1" applyAlignment="1">
      <alignment horizontal="center" vertical="center" wrapText="1"/>
    </xf>
    <xf numFmtId="166" fontId="47" fillId="0" borderId="1" xfId="0" applyNumberFormat="1" applyFont="1" applyFill="1" applyBorder="1" applyAlignment="1">
      <alignment horizontal="justify" vertical="center" wrapText="1"/>
    </xf>
    <xf numFmtId="0" fontId="47" fillId="0" borderId="1" xfId="0" applyFont="1" applyFill="1" applyBorder="1" applyAlignment="1">
      <alignment horizontal="center" vertical="center" wrapText="1"/>
    </xf>
    <xf numFmtId="1" fontId="47" fillId="0" borderId="1" xfId="1" applyNumberFormat="1" applyFont="1" applyFill="1" applyBorder="1" applyAlignment="1">
      <alignment horizontal="center" vertical="center"/>
    </xf>
    <xf numFmtId="169" fontId="47" fillId="0" borderId="1" xfId="0" applyNumberFormat="1" applyFont="1" applyFill="1" applyBorder="1" applyAlignment="1" applyProtection="1">
      <alignment horizontal="center" vertical="center" wrapText="1"/>
    </xf>
    <xf numFmtId="0" fontId="47" fillId="0" borderId="0" xfId="0" applyFont="1" applyAlignment="1">
      <alignment vertical="top"/>
    </xf>
    <xf numFmtId="0" fontId="48" fillId="2" borderId="1" xfId="0" applyFont="1" applyFill="1" applyBorder="1" applyAlignment="1">
      <alignment horizontal="center" vertical="center" wrapText="1"/>
    </xf>
    <xf numFmtId="1" fontId="48" fillId="2" borderId="1" xfId="0" applyNumberFormat="1" applyFont="1" applyFill="1" applyBorder="1" applyAlignment="1">
      <alignment horizontal="center" vertical="center" wrapText="1"/>
    </xf>
    <xf numFmtId="4" fontId="48" fillId="2" borderId="1" xfId="0" applyNumberFormat="1" applyFont="1" applyFill="1" applyBorder="1" applyAlignment="1">
      <alignment horizontal="center" vertical="center" wrapText="1"/>
    </xf>
    <xf numFmtId="0" fontId="49" fillId="0" borderId="0" xfId="0" applyFont="1" applyAlignment="1">
      <alignment vertical="center"/>
    </xf>
    <xf numFmtId="0" fontId="49" fillId="3" borderId="1" xfId="0" applyFont="1" applyFill="1" applyBorder="1" applyAlignment="1">
      <alignment horizontal="center" vertical="center"/>
    </xf>
    <xf numFmtId="0" fontId="49" fillId="3" borderId="1" xfId="0" applyFont="1" applyFill="1" applyBorder="1" applyAlignment="1">
      <alignment horizontal="left" vertical="center" wrapText="1"/>
    </xf>
    <xf numFmtId="0" fontId="47" fillId="3" borderId="1" xfId="0" applyFont="1" applyFill="1" applyBorder="1" applyAlignment="1">
      <alignment horizontal="center" vertical="center"/>
    </xf>
    <xf numFmtId="1" fontId="47" fillId="3" borderId="1" xfId="1" applyNumberFormat="1" applyFont="1" applyFill="1" applyBorder="1" applyAlignment="1">
      <alignment horizontal="center" vertical="center"/>
    </xf>
    <xf numFmtId="4" fontId="47" fillId="3" borderId="1" xfId="1" applyNumberFormat="1" applyFont="1" applyFill="1" applyBorder="1" applyAlignment="1">
      <alignment horizontal="right" vertical="center"/>
    </xf>
    <xf numFmtId="165" fontId="47" fillId="0" borderId="1" xfId="0" applyNumberFormat="1" applyFont="1" applyBorder="1" applyAlignment="1">
      <alignment horizontal="center" vertical="center" wrapText="1"/>
    </xf>
    <xf numFmtId="166" fontId="47" fillId="0" borderId="1" xfId="0" applyNumberFormat="1" applyFont="1" applyBorder="1" applyAlignment="1">
      <alignment horizontal="justify" vertical="center" wrapText="1"/>
    </xf>
    <xf numFmtId="4" fontId="47" fillId="0" borderId="1" xfId="0" applyNumberFormat="1" applyFont="1" applyBorder="1" applyAlignment="1">
      <alignment horizontal="right" vertical="center"/>
    </xf>
    <xf numFmtId="4" fontId="47" fillId="0" borderId="1" xfId="0" applyNumberFormat="1" applyFont="1" applyBorder="1" applyAlignment="1">
      <alignment horizontal="righ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165" fontId="47" fillId="5" borderId="1" xfId="0" applyNumberFormat="1" applyFont="1" applyFill="1" applyBorder="1" applyAlignment="1">
      <alignment horizontal="center" vertical="center" wrapText="1"/>
    </xf>
    <xf numFmtId="0" fontId="47" fillId="0" borderId="0" xfId="0" applyFont="1" applyAlignment="1">
      <alignment vertical="top" wrapText="1"/>
    </xf>
    <xf numFmtId="168" fontId="47" fillId="0" borderId="1" xfId="0" applyNumberFormat="1" applyFont="1" applyBorder="1" applyAlignment="1">
      <alignment horizontal="center" vertical="center" wrapText="1"/>
    </xf>
    <xf numFmtId="0" fontId="47" fillId="5" borderId="0" xfId="0" applyFont="1" applyFill="1" applyAlignment="1">
      <alignment vertical="top" wrapText="1"/>
    </xf>
    <xf numFmtId="167" fontId="47" fillId="0" borderId="1" xfId="0" applyNumberFormat="1" applyFont="1" applyBorder="1" applyAlignment="1">
      <alignment horizontal="center" vertical="center" wrapText="1"/>
    </xf>
    <xf numFmtId="4" fontId="49" fillId="0" borderId="1" xfId="0" applyNumberFormat="1" applyFont="1" applyBorder="1" applyAlignment="1">
      <alignment horizontal="right" vertical="center"/>
    </xf>
    <xf numFmtId="1" fontId="47" fillId="0" borderId="1" xfId="1" applyNumberFormat="1" applyFont="1" applyFill="1" applyBorder="1" applyAlignment="1">
      <alignment horizontal="right" vertical="center"/>
    </xf>
    <xf numFmtId="169" fontId="47" fillId="0" borderId="1" xfId="0" applyNumberFormat="1" applyFont="1" applyBorder="1" applyAlignment="1">
      <alignment horizontal="center" vertical="center" wrapText="1"/>
    </xf>
    <xf numFmtId="165" fontId="49" fillId="2" borderId="1" xfId="0" applyNumberFormat="1" applyFont="1" applyFill="1" applyBorder="1" applyAlignment="1">
      <alignment horizontal="center" vertical="center" wrapText="1"/>
    </xf>
    <xf numFmtId="0" fontId="49" fillId="2" borderId="1" xfId="0" applyFont="1" applyFill="1" applyBorder="1" applyAlignment="1">
      <alignment horizontal="left" vertical="center" wrapText="1"/>
    </xf>
    <xf numFmtId="1" fontId="49" fillId="2" borderId="1" xfId="0" applyNumberFormat="1" applyFont="1" applyFill="1" applyBorder="1" applyAlignment="1">
      <alignment horizontal="right" vertical="center" wrapText="1"/>
    </xf>
    <xf numFmtId="1" fontId="47" fillId="3" borderId="1" xfId="1" applyNumberFormat="1" applyFont="1" applyFill="1" applyBorder="1" applyAlignment="1">
      <alignment horizontal="right" vertical="center"/>
    </xf>
    <xf numFmtId="4" fontId="50" fillId="0" borderId="1" xfId="0" applyNumberFormat="1" applyFont="1" applyBorder="1" applyAlignment="1">
      <alignment horizontal="right" vertical="center"/>
    </xf>
    <xf numFmtId="165" fontId="49" fillId="2" borderId="1" xfId="0" applyNumberFormat="1" applyFont="1" applyFill="1" applyBorder="1" applyAlignment="1">
      <alignment horizontal="left" vertical="center" wrapText="1"/>
    </xf>
    <xf numFmtId="168" fontId="49" fillId="2" borderId="1" xfId="0" applyNumberFormat="1" applyFont="1" applyFill="1" applyBorder="1" applyAlignment="1">
      <alignment horizontal="center" vertical="center" wrapText="1"/>
    </xf>
    <xf numFmtId="1" fontId="47" fillId="2" borderId="1" xfId="1" applyNumberFormat="1" applyFont="1" applyFill="1" applyBorder="1" applyAlignment="1">
      <alignment horizontal="center" vertical="center"/>
    </xf>
    <xf numFmtId="1" fontId="47" fillId="2" borderId="1" xfId="1" applyNumberFormat="1" applyFont="1" applyFill="1" applyBorder="1" applyAlignment="1">
      <alignment horizontal="right" vertical="center"/>
    </xf>
    <xf numFmtId="4" fontId="49" fillId="2" borderId="1" xfId="1" applyNumberFormat="1" applyFont="1" applyFill="1" applyBorder="1" applyAlignment="1">
      <alignment horizontal="right" vertical="center"/>
    </xf>
    <xf numFmtId="0" fontId="47" fillId="0" borderId="1" xfId="15" applyFont="1" applyBorder="1" applyAlignment="1">
      <alignment horizontal="left" vertical="center" wrapText="1"/>
    </xf>
    <xf numFmtId="0" fontId="47" fillId="0" borderId="1" xfId="15" applyFont="1" applyBorder="1" applyAlignment="1">
      <alignment horizontal="justify" vertical="center" wrapText="1"/>
    </xf>
    <xf numFmtId="0" fontId="47" fillId="0" borderId="1" xfId="15" applyFont="1" applyFill="1" applyBorder="1" applyAlignment="1">
      <alignment horizontal="justify" vertical="center" wrapText="1"/>
    </xf>
    <xf numFmtId="4" fontId="47" fillId="0" borderId="1" xfId="0" applyNumberFormat="1" applyFont="1" applyFill="1" applyBorder="1" applyAlignment="1">
      <alignment horizontal="right" vertical="center"/>
    </xf>
    <xf numFmtId="4" fontId="47" fillId="0" borderId="1" xfId="0" applyNumberFormat="1" applyFont="1" applyFill="1" applyBorder="1" applyAlignment="1">
      <alignment horizontal="right" vertical="center" wrapText="1"/>
    </xf>
    <xf numFmtId="0" fontId="50" fillId="0" borderId="0" xfId="0" applyFont="1" applyAlignment="1">
      <alignment horizontal="center" vertical="center" wrapText="1"/>
    </xf>
    <xf numFmtId="0" fontId="47" fillId="0" borderId="1" xfId="0" applyFont="1" applyBorder="1" applyAlignment="1">
      <alignment horizontal="center" vertical="center"/>
    </xf>
    <xf numFmtId="4" fontId="47" fillId="0" borderId="1" xfId="1" applyNumberFormat="1" applyFont="1" applyFill="1" applyBorder="1" applyAlignment="1">
      <alignment horizontal="right" vertical="center"/>
    </xf>
    <xf numFmtId="4" fontId="47" fillId="5" borderId="1" xfId="0" applyNumberFormat="1" applyFont="1" applyFill="1" applyBorder="1" applyAlignment="1">
      <alignment horizontal="right" vertical="center" wrapText="1"/>
    </xf>
    <xf numFmtId="0" fontId="6" fillId="0" borderId="1" xfId="15" applyFont="1" applyBorder="1" applyAlignment="1">
      <alignment horizontal="justify" vertical="center" wrapText="1"/>
    </xf>
    <xf numFmtId="1" fontId="47" fillId="3" borderId="1" xfId="0" applyNumberFormat="1" applyFont="1" applyFill="1" applyBorder="1" applyAlignment="1">
      <alignment horizontal="right" vertical="center"/>
    </xf>
    <xf numFmtId="167" fontId="47" fillId="0" borderId="1" xfId="0" applyNumberFormat="1" applyFont="1" applyBorder="1" applyAlignment="1">
      <alignment horizontal="justify" vertical="top" wrapText="1"/>
    </xf>
    <xf numFmtId="4" fontId="47" fillId="0" borderId="1" xfId="0" applyNumberFormat="1" applyFont="1" applyBorder="1" applyAlignment="1">
      <alignment horizontal="center" vertical="center" wrapText="1"/>
    </xf>
    <xf numFmtId="167" fontId="6" fillId="0" borderId="1" xfId="0" applyNumberFormat="1" applyFont="1" applyBorder="1" applyAlignment="1">
      <alignment horizontal="justify" vertical="top" wrapText="1"/>
    </xf>
    <xf numFmtId="0" fontId="7" fillId="3" borderId="1" xfId="0" applyFont="1" applyFill="1" applyBorder="1" applyAlignment="1">
      <alignment horizontal="center" vertical="center"/>
    </xf>
    <xf numFmtId="0" fontId="7" fillId="3" borderId="1" xfId="0" applyFont="1" applyFill="1" applyBorder="1" applyAlignment="1">
      <alignment horizontal="left" vertical="top" wrapText="1"/>
    </xf>
    <xf numFmtId="1" fontId="6" fillId="3" borderId="1" xfId="1" applyNumberFormat="1" applyFont="1" applyFill="1" applyBorder="1" applyAlignment="1">
      <alignment horizontal="center" vertical="center"/>
    </xf>
    <xf numFmtId="1" fontId="6" fillId="3" borderId="1" xfId="1" applyNumberFormat="1" applyFont="1" applyFill="1" applyBorder="1" applyAlignment="1">
      <alignment horizontal="right" vertical="center"/>
    </xf>
    <xf numFmtId="4" fontId="6" fillId="3" borderId="1" xfId="1" applyNumberFormat="1" applyFont="1" applyFill="1" applyBorder="1" applyAlignment="1">
      <alignment horizontal="right" vertical="center"/>
    </xf>
    <xf numFmtId="166" fontId="6" fillId="0" borderId="1" xfId="0" applyNumberFormat="1" applyFont="1" applyBorder="1" applyAlignment="1">
      <alignment horizontal="justify" vertical="center" wrapText="1"/>
    </xf>
    <xf numFmtId="0" fontId="7" fillId="3" borderId="1" xfId="0" applyFont="1" applyFill="1" applyBorder="1" applyAlignment="1">
      <alignment horizontal="left" vertical="center" wrapText="1"/>
    </xf>
    <xf numFmtId="1" fontId="52" fillId="3" borderId="1" xfId="1" applyNumberFormat="1" applyFont="1" applyFill="1" applyBorder="1" applyAlignment="1">
      <alignment horizontal="right" vertical="center"/>
    </xf>
    <xf numFmtId="165" fontId="6" fillId="0" borderId="1" xfId="0" applyNumberFormat="1" applyFont="1" applyBorder="1" applyAlignment="1">
      <alignment horizontal="center" vertical="center" wrapText="1"/>
    </xf>
    <xf numFmtId="0" fontId="6" fillId="0" borderId="1" xfId="0" applyFont="1" applyBorder="1" applyAlignment="1">
      <alignment horizontal="justify" vertical="top" wrapText="1"/>
    </xf>
    <xf numFmtId="16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6" fillId="5" borderId="1" xfId="0" applyFont="1" applyFill="1" applyBorder="1" applyAlignment="1">
      <alignment horizontal="justify" vertical="center" wrapText="1"/>
    </xf>
    <xf numFmtId="0" fontId="6" fillId="5" borderId="1" xfId="0" applyFont="1" applyFill="1" applyBorder="1" applyAlignment="1">
      <alignment horizontal="justify" vertical="top" wrapText="1"/>
    </xf>
    <xf numFmtId="168" fontId="6" fillId="0" borderId="1" xfId="0" applyNumberFormat="1" applyFont="1" applyBorder="1" applyAlignment="1">
      <alignment horizontal="center" vertical="center" wrapText="1"/>
    </xf>
    <xf numFmtId="0" fontId="47" fillId="0" borderId="0" xfId="17" applyFont="1" applyAlignment="1" applyProtection="1">
      <alignment vertical="center"/>
      <protection locked="0"/>
    </xf>
    <xf numFmtId="165" fontId="47" fillId="2" borderId="1" xfId="0" applyNumberFormat="1" applyFont="1" applyFill="1" applyBorder="1" applyAlignment="1">
      <alignment horizontal="center" vertical="center" wrapText="1"/>
    </xf>
    <xf numFmtId="0" fontId="49" fillId="2" borderId="1" xfId="0" applyFont="1" applyFill="1" applyBorder="1" applyAlignment="1">
      <alignment horizontal="left" vertical="top" wrapText="1"/>
    </xf>
    <xf numFmtId="1" fontId="47" fillId="0" borderId="0" xfId="0" applyNumberFormat="1" applyFont="1" applyAlignment="1">
      <alignment vertical="top"/>
    </xf>
    <xf numFmtId="4" fontId="47" fillId="0" borderId="0" xfId="0" applyNumberFormat="1" applyFont="1" applyAlignment="1">
      <alignment horizontal="right" vertical="center"/>
    </xf>
    <xf numFmtId="0" fontId="6" fillId="0" borderId="14"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0" fontId="5" fillId="4" borderId="14" xfId="0" applyFont="1" applyFill="1" applyBorder="1" applyAlignment="1">
      <alignment vertical="center"/>
    </xf>
    <xf numFmtId="0" fontId="5" fillId="4" borderId="16" xfId="0" applyFont="1" applyFill="1" applyBorder="1" applyAlignment="1">
      <alignment vertical="center"/>
    </xf>
    <xf numFmtId="0" fontId="5" fillId="4" borderId="15" xfId="0" applyFont="1" applyFill="1" applyBorder="1" applyAlignment="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6" fillId="0" borderId="15" xfId="0" applyFont="1" applyBorder="1" applyAlignment="1">
      <alignment horizontal="center" vertical="center"/>
    </xf>
    <xf numFmtId="164" fontId="46" fillId="3" borderId="14" xfId="0" applyNumberFormat="1" applyFont="1" applyFill="1" applyBorder="1" applyAlignment="1" applyProtection="1">
      <alignment horizontal="center" vertical="center" wrapText="1"/>
      <protection locked="0"/>
    </xf>
    <xf numFmtId="164" fontId="46" fillId="3" borderId="16" xfId="0" applyNumberFormat="1" applyFont="1" applyFill="1" applyBorder="1" applyAlignment="1" applyProtection="1">
      <alignment horizontal="center" vertical="center" wrapText="1"/>
      <protection locked="0"/>
    </xf>
    <xf numFmtId="0" fontId="5" fillId="0" borderId="1" xfId="0" applyFont="1" applyBorder="1" applyAlignment="1">
      <alignment horizontal="left" vertical="center"/>
    </xf>
    <xf numFmtId="0" fontId="48" fillId="2" borderId="1" xfId="0" applyFont="1" applyFill="1" applyBorder="1" applyAlignment="1">
      <alignment horizontal="center" vertical="center"/>
    </xf>
  </cellXfs>
  <cellStyles count="1199">
    <cellStyle name="%" xfId="29" xr:uid="{00000000-0005-0000-0000-000000000000}"/>
    <cellStyle name="20% - Accent1 2" xfId="765" xr:uid="{00000000-0005-0000-0000-000001000000}"/>
    <cellStyle name="20% - Accent2 2" xfId="766" xr:uid="{00000000-0005-0000-0000-000002000000}"/>
    <cellStyle name="20% - Accent3 2" xfId="767" xr:uid="{00000000-0005-0000-0000-000003000000}"/>
    <cellStyle name="20% - Accent4 2" xfId="768" xr:uid="{00000000-0005-0000-0000-000004000000}"/>
    <cellStyle name="20% - Accent5 2" xfId="769" xr:uid="{00000000-0005-0000-0000-000005000000}"/>
    <cellStyle name="20% - Accent6 2" xfId="770" xr:uid="{00000000-0005-0000-0000-000006000000}"/>
    <cellStyle name="40% - Accent1 2" xfId="771" xr:uid="{00000000-0005-0000-0000-000007000000}"/>
    <cellStyle name="40% - Accent2 2" xfId="772" xr:uid="{00000000-0005-0000-0000-000008000000}"/>
    <cellStyle name="40% - Accent3 2" xfId="773" xr:uid="{00000000-0005-0000-0000-000009000000}"/>
    <cellStyle name="40% - Accent4 2" xfId="774" xr:uid="{00000000-0005-0000-0000-00000A000000}"/>
    <cellStyle name="40% - Accent5 2" xfId="775" xr:uid="{00000000-0005-0000-0000-00000B000000}"/>
    <cellStyle name="40% - Accent6 2" xfId="776" xr:uid="{00000000-0005-0000-0000-00000C000000}"/>
    <cellStyle name="60% - Accent1 2" xfId="777" xr:uid="{00000000-0005-0000-0000-00000D000000}"/>
    <cellStyle name="60% - Accent2 2" xfId="778" xr:uid="{00000000-0005-0000-0000-00000E000000}"/>
    <cellStyle name="60% - Accent3 2" xfId="779" xr:uid="{00000000-0005-0000-0000-00000F000000}"/>
    <cellStyle name="60% - Accent4 2" xfId="780" xr:uid="{00000000-0005-0000-0000-000010000000}"/>
    <cellStyle name="60% - Accent5 2" xfId="781" xr:uid="{00000000-0005-0000-0000-000011000000}"/>
    <cellStyle name="60% - Accent6 2" xfId="782" xr:uid="{00000000-0005-0000-0000-000012000000}"/>
    <cellStyle name="Accent1 2" xfId="783" xr:uid="{00000000-0005-0000-0000-000013000000}"/>
    <cellStyle name="Accent2 2" xfId="784" xr:uid="{00000000-0005-0000-0000-000014000000}"/>
    <cellStyle name="Accent3 2" xfId="785" xr:uid="{00000000-0005-0000-0000-000015000000}"/>
    <cellStyle name="Accent4 2" xfId="786" xr:uid="{00000000-0005-0000-0000-000016000000}"/>
    <cellStyle name="Accent5 2" xfId="787" xr:uid="{00000000-0005-0000-0000-000017000000}"/>
    <cellStyle name="Accent6 2" xfId="788" xr:uid="{00000000-0005-0000-0000-000018000000}"/>
    <cellStyle name="Bad 2" xfId="789" xr:uid="{00000000-0005-0000-0000-000019000000}"/>
    <cellStyle name="Calculation 2" xfId="790" xr:uid="{00000000-0005-0000-0000-00001A000000}"/>
    <cellStyle name="Check Cell 2" xfId="791" xr:uid="{00000000-0005-0000-0000-00001B000000}"/>
    <cellStyle name="Comma" xfId="1" builtinId="3"/>
    <cellStyle name="Comma 10" xfId="4" xr:uid="{00000000-0005-0000-0000-000001000000}"/>
    <cellStyle name="Comma 10 2" xfId="793" xr:uid="{00000000-0005-0000-0000-00001E000000}"/>
    <cellStyle name="Comma 10 3" xfId="792" xr:uid="{00000000-0005-0000-0000-00001D000000}"/>
    <cellStyle name="Comma 10 5" xfId="16" xr:uid="{0A3F0E56-89B2-484A-B5DA-753012A118A3}"/>
    <cellStyle name="Comma 10 5 2" xfId="26" xr:uid="{00000000-0005-0000-0000-00001F000000}"/>
    <cellStyle name="Comma 11" xfId="794" xr:uid="{00000000-0005-0000-0000-000020000000}"/>
    <cellStyle name="Comma 12" xfId="795" xr:uid="{00000000-0005-0000-0000-000021000000}"/>
    <cellStyle name="Comma 12 2" xfId="796" xr:uid="{00000000-0005-0000-0000-000022000000}"/>
    <cellStyle name="Comma 13" xfId="23" xr:uid="{00000000-0005-0000-0000-00005F000000}"/>
    <cellStyle name="Comma 17" xfId="18" xr:uid="{6985DB57-9245-4262-B772-C63F6174B86B}"/>
    <cellStyle name="Comma 2" xfId="5" xr:uid="{00000000-0005-0000-0000-000002000000}"/>
    <cellStyle name="Comma 2 10" xfId="10" xr:uid="{00000000-0005-0000-0000-000003000000}"/>
    <cellStyle name="Comma 2 100" xfId="797" xr:uid="{00000000-0005-0000-0000-000025000000}"/>
    <cellStyle name="Comma 2 101" xfId="798" xr:uid="{00000000-0005-0000-0000-000026000000}"/>
    <cellStyle name="Comma 2 102" xfId="799" xr:uid="{00000000-0005-0000-0000-000027000000}"/>
    <cellStyle name="Comma 2 103" xfId="800" xr:uid="{00000000-0005-0000-0000-000028000000}"/>
    <cellStyle name="Comma 2 104" xfId="801" xr:uid="{00000000-0005-0000-0000-000029000000}"/>
    <cellStyle name="Comma 2 105" xfId="802" xr:uid="{00000000-0005-0000-0000-00002A000000}"/>
    <cellStyle name="Comma 2 106" xfId="803" xr:uid="{00000000-0005-0000-0000-00002B000000}"/>
    <cellStyle name="Comma 2 107" xfId="804" xr:uid="{00000000-0005-0000-0000-00002C000000}"/>
    <cellStyle name="Comma 2 108" xfId="805" xr:uid="{00000000-0005-0000-0000-00002D000000}"/>
    <cellStyle name="Comma 2 109" xfId="806" xr:uid="{00000000-0005-0000-0000-00002E000000}"/>
    <cellStyle name="Comma 2 11" xfId="31" xr:uid="{00000000-0005-0000-0000-00002F000000}"/>
    <cellStyle name="Comma 2 110" xfId="807" xr:uid="{00000000-0005-0000-0000-000030000000}"/>
    <cellStyle name="Comma 2 111" xfId="808" xr:uid="{00000000-0005-0000-0000-000031000000}"/>
    <cellStyle name="Comma 2 112" xfId="809" xr:uid="{00000000-0005-0000-0000-000032000000}"/>
    <cellStyle name="Comma 2 113" xfId="810" xr:uid="{00000000-0005-0000-0000-000033000000}"/>
    <cellStyle name="Comma 2 114" xfId="811" xr:uid="{00000000-0005-0000-0000-000034000000}"/>
    <cellStyle name="Comma 2 115" xfId="812" xr:uid="{00000000-0005-0000-0000-000035000000}"/>
    <cellStyle name="Comma 2 116" xfId="813" xr:uid="{00000000-0005-0000-0000-000036000000}"/>
    <cellStyle name="Comma 2 117" xfId="814" xr:uid="{00000000-0005-0000-0000-000037000000}"/>
    <cellStyle name="Comma 2 118" xfId="815" xr:uid="{00000000-0005-0000-0000-000038000000}"/>
    <cellStyle name="Comma 2 119" xfId="816" xr:uid="{00000000-0005-0000-0000-000039000000}"/>
    <cellStyle name="Comma 2 12" xfId="32" xr:uid="{00000000-0005-0000-0000-00003A000000}"/>
    <cellStyle name="Comma 2 120" xfId="817" xr:uid="{00000000-0005-0000-0000-00003B000000}"/>
    <cellStyle name="Comma 2 121" xfId="818" xr:uid="{00000000-0005-0000-0000-00003C000000}"/>
    <cellStyle name="Comma 2 122" xfId="819" xr:uid="{00000000-0005-0000-0000-00003D000000}"/>
    <cellStyle name="Comma 2 123" xfId="820" xr:uid="{00000000-0005-0000-0000-00003E000000}"/>
    <cellStyle name="Comma 2 124" xfId="821" xr:uid="{00000000-0005-0000-0000-00003F000000}"/>
    <cellStyle name="Comma 2 125" xfId="822" xr:uid="{00000000-0005-0000-0000-000040000000}"/>
    <cellStyle name="Comma 2 126" xfId="823" xr:uid="{00000000-0005-0000-0000-000041000000}"/>
    <cellStyle name="Comma 2 127" xfId="824" xr:uid="{00000000-0005-0000-0000-000042000000}"/>
    <cellStyle name="Comma 2 128" xfId="825" xr:uid="{00000000-0005-0000-0000-000043000000}"/>
    <cellStyle name="Comma 2 129" xfId="826" xr:uid="{00000000-0005-0000-0000-000044000000}"/>
    <cellStyle name="Comma 2 13" xfId="33" xr:uid="{00000000-0005-0000-0000-000045000000}"/>
    <cellStyle name="Comma 2 130" xfId="827" xr:uid="{00000000-0005-0000-0000-000046000000}"/>
    <cellStyle name="Comma 2 131" xfId="828" xr:uid="{00000000-0005-0000-0000-000047000000}"/>
    <cellStyle name="Comma 2 132" xfId="829" xr:uid="{00000000-0005-0000-0000-000048000000}"/>
    <cellStyle name="Comma 2 133" xfId="30" xr:uid="{00000000-0005-0000-0000-000023000000}"/>
    <cellStyle name="Comma 2 14" xfId="34" xr:uid="{00000000-0005-0000-0000-000049000000}"/>
    <cellStyle name="Comma 2 15" xfId="35" xr:uid="{00000000-0005-0000-0000-00004A000000}"/>
    <cellStyle name="Comma 2 16" xfId="36" xr:uid="{00000000-0005-0000-0000-00004B000000}"/>
    <cellStyle name="Comma 2 17" xfId="37" xr:uid="{00000000-0005-0000-0000-00004C000000}"/>
    <cellStyle name="Comma 2 18" xfId="38" xr:uid="{00000000-0005-0000-0000-00004D000000}"/>
    <cellStyle name="Comma 2 19" xfId="39" xr:uid="{00000000-0005-0000-0000-00004E000000}"/>
    <cellStyle name="Comma 2 2" xfId="40" xr:uid="{00000000-0005-0000-0000-00004F000000}"/>
    <cellStyle name="Comma 2 2 2" xfId="11" xr:uid="{00000000-0005-0000-0000-000004000000}"/>
    <cellStyle name="Comma 2 2 3" xfId="41" xr:uid="{00000000-0005-0000-0000-000051000000}"/>
    <cellStyle name="Comma 2 2 4" xfId="42" xr:uid="{00000000-0005-0000-0000-000052000000}"/>
    <cellStyle name="Comma 2 2 5" xfId="43" xr:uid="{00000000-0005-0000-0000-000053000000}"/>
    <cellStyle name="Comma 2 2 6" xfId="44" xr:uid="{00000000-0005-0000-0000-000054000000}"/>
    <cellStyle name="Comma 2 2 7" xfId="45" xr:uid="{00000000-0005-0000-0000-000055000000}"/>
    <cellStyle name="Comma 2 20" xfId="46" xr:uid="{00000000-0005-0000-0000-000056000000}"/>
    <cellStyle name="Comma 2 21" xfId="47" xr:uid="{00000000-0005-0000-0000-000057000000}"/>
    <cellStyle name="Comma 2 22" xfId="48" xr:uid="{00000000-0005-0000-0000-000058000000}"/>
    <cellStyle name="Comma 2 23" xfId="49" xr:uid="{00000000-0005-0000-0000-000059000000}"/>
    <cellStyle name="Comma 2 24" xfId="50" xr:uid="{00000000-0005-0000-0000-00005A000000}"/>
    <cellStyle name="Comma 2 25" xfId="51" xr:uid="{00000000-0005-0000-0000-00005B000000}"/>
    <cellStyle name="Comma 2 26" xfId="52" xr:uid="{00000000-0005-0000-0000-00005C000000}"/>
    <cellStyle name="Comma 2 27" xfId="53" xr:uid="{00000000-0005-0000-0000-00005D000000}"/>
    <cellStyle name="Comma 2 28" xfId="54" xr:uid="{00000000-0005-0000-0000-00005E000000}"/>
    <cellStyle name="Comma 2 29" xfId="55" xr:uid="{00000000-0005-0000-0000-00005F000000}"/>
    <cellStyle name="Comma 2 3" xfId="56" xr:uid="{00000000-0005-0000-0000-000060000000}"/>
    <cellStyle name="Comma 2 3 2" xfId="830" xr:uid="{00000000-0005-0000-0000-000061000000}"/>
    <cellStyle name="Comma 2 3 2 2" xfId="831" xr:uid="{00000000-0005-0000-0000-000062000000}"/>
    <cellStyle name="Comma 2 3 2 3" xfId="832" xr:uid="{00000000-0005-0000-0000-000063000000}"/>
    <cellStyle name="Comma 2 3 2 4" xfId="833" xr:uid="{00000000-0005-0000-0000-000064000000}"/>
    <cellStyle name="Comma 2 3 2 5" xfId="834" xr:uid="{00000000-0005-0000-0000-000065000000}"/>
    <cellStyle name="Comma 2 3 2 6" xfId="835" xr:uid="{00000000-0005-0000-0000-000066000000}"/>
    <cellStyle name="Comma 2 3 3" xfId="836" xr:uid="{00000000-0005-0000-0000-000067000000}"/>
    <cellStyle name="Comma 2 3 3 2" xfId="837" xr:uid="{00000000-0005-0000-0000-000068000000}"/>
    <cellStyle name="Comma 2 3 4" xfId="838" xr:uid="{00000000-0005-0000-0000-000069000000}"/>
    <cellStyle name="Comma 2 3 5" xfId="839" xr:uid="{00000000-0005-0000-0000-00006A000000}"/>
    <cellStyle name="Comma 2 3 6" xfId="840" xr:uid="{00000000-0005-0000-0000-00006B000000}"/>
    <cellStyle name="Comma 2 30" xfId="57" xr:uid="{00000000-0005-0000-0000-00006C000000}"/>
    <cellStyle name="Comma 2 31" xfId="58" xr:uid="{00000000-0005-0000-0000-00006D000000}"/>
    <cellStyle name="Comma 2 32" xfId="59" xr:uid="{00000000-0005-0000-0000-00006E000000}"/>
    <cellStyle name="Comma 2 33" xfId="60" xr:uid="{00000000-0005-0000-0000-00006F000000}"/>
    <cellStyle name="Comma 2 34" xfId="61" xr:uid="{00000000-0005-0000-0000-000070000000}"/>
    <cellStyle name="Comma 2 35" xfId="62" xr:uid="{00000000-0005-0000-0000-000071000000}"/>
    <cellStyle name="Comma 2 36" xfId="63" xr:uid="{00000000-0005-0000-0000-000072000000}"/>
    <cellStyle name="Comma 2 37" xfId="64" xr:uid="{00000000-0005-0000-0000-000073000000}"/>
    <cellStyle name="Comma 2 38" xfId="65" xr:uid="{00000000-0005-0000-0000-000074000000}"/>
    <cellStyle name="Comma 2 39" xfId="66" xr:uid="{00000000-0005-0000-0000-000075000000}"/>
    <cellStyle name="Comma 2 4" xfId="67" xr:uid="{00000000-0005-0000-0000-000076000000}"/>
    <cellStyle name="Comma 2 40" xfId="68" xr:uid="{00000000-0005-0000-0000-000077000000}"/>
    <cellStyle name="Comma 2 41" xfId="69" xr:uid="{00000000-0005-0000-0000-000078000000}"/>
    <cellStyle name="Comma 2 42" xfId="70" xr:uid="{00000000-0005-0000-0000-000079000000}"/>
    <cellStyle name="Comma 2 43" xfId="71" xr:uid="{00000000-0005-0000-0000-00007A000000}"/>
    <cellStyle name="Comma 2 44" xfId="72" xr:uid="{00000000-0005-0000-0000-00007B000000}"/>
    <cellStyle name="Comma 2 45" xfId="73" xr:uid="{00000000-0005-0000-0000-00007C000000}"/>
    <cellStyle name="Comma 2 46" xfId="74" xr:uid="{00000000-0005-0000-0000-00007D000000}"/>
    <cellStyle name="Comma 2 47" xfId="75" xr:uid="{00000000-0005-0000-0000-00007E000000}"/>
    <cellStyle name="Comma 2 48" xfId="76" xr:uid="{00000000-0005-0000-0000-00007F000000}"/>
    <cellStyle name="Comma 2 49" xfId="77" xr:uid="{00000000-0005-0000-0000-000080000000}"/>
    <cellStyle name="Comma 2 5" xfId="78" xr:uid="{00000000-0005-0000-0000-000081000000}"/>
    <cellStyle name="Comma 2 50" xfId="79" xr:uid="{00000000-0005-0000-0000-000082000000}"/>
    <cellStyle name="Comma 2 51" xfId="80" xr:uid="{00000000-0005-0000-0000-000083000000}"/>
    <cellStyle name="Comma 2 52" xfId="81" xr:uid="{00000000-0005-0000-0000-000084000000}"/>
    <cellStyle name="Comma 2 53" xfId="82" xr:uid="{00000000-0005-0000-0000-000085000000}"/>
    <cellStyle name="Comma 2 54" xfId="83" xr:uid="{00000000-0005-0000-0000-000086000000}"/>
    <cellStyle name="Comma 2 55" xfId="84" xr:uid="{00000000-0005-0000-0000-000087000000}"/>
    <cellStyle name="Comma 2 56" xfId="85" xr:uid="{00000000-0005-0000-0000-000088000000}"/>
    <cellStyle name="Comma 2 57" xfId="86" xr:uid="{00000000-0005-0000-0000-000089000000}"/>
    <cellStyle name="Comma 2 58" xfId="87" xr:uid="{00000000-0005-0000-0000-00008A000000}"/>
    <cellStyle name="Comma 2 59" xfId="88" xr:uid="{00000000-0005-0000-0000-00008B000000}"/>
    <cellStyle name="Comma 2 6" xfId="89" xr:uid="{00000000-0005-0000-0000-00008C000000}"/>
    <cellStyle name="Comma 2 60" xfId="90" xr:uid="{00000000-0005-0000-0000-00008D000000}"/>
    <cellStyle name="Comma 2 61" xfId="91" xr:uid="{00000000-0005-0000-0000-00008E000000}"/>
    <cellStyle name="Comma 2 62" xfId="92" xr:uid="{00000000-0005-0000-0000-00008F000000}"/>
    <cellStyle name="Comma 2 63" xfId="93" xr:uid="{00000000-0005-0000-0000-000090000000}"/>
    <cellStyle name="Comma 2 64" xfId="94" xr:uid="{00000000-0005-0000-0000-000091000000}"/>
    <cellStyle name="Comma 2 65" xfId="95" xr:uid="{00000000-0005-0000-0000-000092000000}"/>
    <cellStyle name="Comma 2 66" xfId="96" xr:uid="{00000000-0005-0000-0000-000093000000}"/>
    <cellStyle name="Comma 2 67" xfId="97" xr:uid="{00000000-0005-0000-0000-000094000000}"/>
    <cellStyle name="Comma 2 68" xfId="98" xr:uid="{00000000-0005-0000-0000-000095000000}"/>
    <cellStyle name="Comma 2 69" xfId="99" xr:uid="{00000000-0005-0000-0000-000096000000}"/>
    <cellStyle name="Comma 2 7" xfId="100" xr:uid="{00000000-0005-0000-0000-000097000000}"/>
    <cellStyle name="Comma 2 70" xfId="101" xr:uid="{00000000-0005-0000-0000-000098000000}"/>
    <cellStyle name="Comma 2 71" xfId="102" xr:uid="{00000000-0005-0000-0000-000099000000}"/>
    <cellStyle name="Comma 2 72" xfId="103" xr:uid="{00000000-0005-0000-0000-00009A000000}"/>
    <cellStyle name="Comma 2 73" xfId="104" xr:uid="{00000000-0005-0000-0000-00009B000000}"/>
    <cellStyle name="Comma 2 74" xfId="105" xr:uid="{00000000-0005-0000-0000-00009C000000}"/>
    <cellStyle name="Comma 2 75" xfId="106" xr:uid="{00000000-0005-0000-0000-00009D000000}"/>
    <cellStyle name="Comma 2 76" xfId="841" xr:uid="{00000000-0005-0000-0000-00009E000000}"/>
    <cellStyle name="Comma 2 77" xfId="842" xr:uid="{00000000-0005-0000-0000-00009F000000}"/>
    <cellStyle name="Comma 2 78" xfId="843" xr:uid="{00000000-0005-0000-0000-0000A0000000}"/>
    <cellStyle name="Comma 2 79" xfId="844" xr:uid="{00000000-0005-0000-0000-0000A1000000}"/>
    <cellStyle name="Comma 2 8" xfId="107" xr:uid="{00000000-0005-0000-0000-0000A2000000}"/>
    <cellStyle name="Comma 2 80" xfId="845" xr:uid="{00000000-0005-0000-0000-0000A3000000}"/>
    <cellStyle name="Comma 2 81" xfId="846" xr:uid="{00000000-0005-0000-0000-0000A4000000}"/>
    <cellStyle name="Comma 2 82" xfId="847" xr:uid="{00000000-0005-0000-0000-0000A5000000}"/>
    <cellStyle name="Comma 2 83" xfId="848" xr:uid="{00000000-0005-0000-0000-0000A6000000}"/>
    <cellStyle name="Comma 2 84" xfId="849" xr:uid="{00000000-0005-0000-0000-0000A7000000}"/>
    <cellStyle name="Comma 2 85" xfId="850" xr:uid="{00000000-0005-0000-0000-0000A8000000}"/>
    <cellStyle name="Comma 2 86" xfId="851" xr:uid="{00000000-0005-0000-0000-0000A9000000}"/>
    <cellStyle name="Comma 2 87" xfId="852" xr:uid="{00000000-0005-0000-0000-0000AA000000}"/>
    <cellStyle name="Comma 2 88" xfId="853" xr:uid="{00000000-0005-0000-0000-0000AB000000}"/>
    <cellStyle name="Comma 2 89" xfId="854" xr:uid="{00000000-0005-0000-0000-0000AC000000}"/>
    <cellStyle name="Comma 2 9" xfId="108" xr:uid="{00000000-0005-0000-0000-0000AD000000}"/>
    <cellStyle name="Comma 2 90" xfId="855" xr:uid="{00000000-0005-0000-0000-0000AE000000}"/>
    <cellStyle name="Comma 2 91" xfId="856" xr:uid="{00000000-0005-0000-0000-0000AF000000}"/>
    <cellStyle name="Comma 2 92" xfId="857" xr:uid="{00000000-0005-0000-0000-0000B0000000}"/>
    <cellStyle name="Comma 2 93" xfId="858" xr:uid="{00000000-0005-0000-0000-0000B1000000}"/>
    <cellStyle name="Comma 2 94" xfId="859" xr:uid="{00000000-0005-0000-0000-0000B2000000}"/>
    <cellStyle name="Comma 2 95" xfId="860" xr:uid="{00000000-0005-0000-0000-0000B3000000}"/>
    <cellStyle name="Comma 2 96" xfId="861" xr:uid="{00000000-0005-0000-0000-0000B4000000}"/>
    <cellStyle name="Comma 2 97" xfId="862" xr:uid="{00000000-0005-0000-0000-0000B5000000}"/>
    <cellStyle name="Comma 2 98" xfId="863" xr:uid="{00000000-0005-0000-0000-0000B6000000}"/>
    <cellStyle name="Comma 2 99" xfId="864" xr:uid="{00000000-0005-0000-0000-0000B7000000}"/>
    <cellStyle name="Comma 3" xfId="109" xr:uid="{00000000-0005-0000-0000-0000B8000000}"/>
    <cellStyle name="Comma 3 10" xfId="110" xr:uid="{00000000-0005-0000-0000-0000B9000000}"/>
    <cellStyle name="Comma 3 100" xfId="865" xr:uid="{00000000-0005-0000-0000-0000BA000000}"/>
    <cellStyle name="Comma 3 101" xfId="866" xr:uid="{00000000-0005-0000-0000-0000BB000000}"/>
    <cellStyle name="Comma 3 102" xfId="867" xr:uid="{00000000-0005-0000-0000-0000BC000000}"/>
    <cellStyle name="Comma 3 103" xfId="868" xr:uid="{00000000-0005-0000-0000-0000BD000000}"/>
    <cellStyle name="Comma 3 104" xfId="869" xr:uid="{00000000-0005-0000-0000-0000BE000000}"/>
    <cellStyle name="Comma 3 105" xfId="870" xr:uid="{00000000-0005-0000-0000-0000BF000000}"/>
    <cellStyle name="Comma 3 106" xfId="871" xr:uid="{00000000-0005-0000-0000-0000C0000000}"/>
    <cellStyle name="Comma 3 107" xfId="872" xr:uid="{00000000-0005-0000-0000-0000C1000000}"/>
    <cellStyle name="Comma 3 108" xfId="873" xr:uid="{00000000-0005-0000-0000-0000C2000000}"/>
    <cellStyle name="Comma 3 109" xfId="874" xr:uid="{00000000-0005-0000-0000-0000C3000000}"/>
    <cellStyle name="Comma 3 11" xfId="111" xr:uid="{00000000-0005-0000-0000-0000C4000000}"/>
    <cellStyle name="Comma 3 110" xfId="875" xr:uid="{00000000-0005-0000-0000-0000C5000000}"/>
    <cellStyle name="Comma 3 111" xfId="876" xr:uid="{00000000-0005-0000-0000-0000C6000000}"/>
    <cellStyle name="Comma 3 112" xfId="877" xr:uid="{00000000-0005-0000-0000-0000C7000000}"/>
    <cellStyle name="Comma 3 113" xfId="878" xr:uid="{00000000-0005-0000-0000-0000C8000000}"/>
    <cellStyle name="Comma 3 114" xfId="879" xr:uid="{00000000-0005-0000-0000-0000C9000000}"/>
    <cellStyle name="Comma 3 115" xfId="880" xr:uid="{00000000-0005-0000-0000-0000CA000000}"/>
    <cellStyle name="Comma 3 116" xfId="881" xr:uid="{00000000-0005-0000-0000-0000CB000000}"/>
    <cellStyle name="Comma 3 117" xfId="882" xr:uid="{00000000-0005-0000-0000-0000CC000000}"/>
    <cellStyle name="Comma 3 118" xfId="883" xr:uid="{00000000-0005-0000-0000-0000CD000000}"/>
    <cellStyle name="Comma 3 119" xfId="884" xr:uid="{00000000-0005-0000-0000-0000CE000000}"/>
    <cellStyle name="Comma 3 12" xfId="112" xr:uid="{00000000-0005-0000-0000-0000CF000000}"/>
    <cellStyle name="Comma 3 120" xfId="885" xr:uid="{00000000-0005-0000-0000-0000D0000000}"/>
    <cellStyle name="Comma 3 121" xfId="886" xr:uid="{00000000-0005-0000-0000-0000D1000000}"/>
    <cellStyle name="Comma 3 122" xfId="887" xr:uid="{00000000-0005-0000-0000-0000D2000000}"/>
    <cellStyle name="Comma 3 123" xfId="888" xr:uid="{00000000-0005-0000-0000-0000D3000000}"/>
    <cellStyle name="Comma 3 124" xfId="889" xr:uid="{00000000-0005-0000-0000-0000D4000000}"/>
    <cellStyle name="Comma 3 125" xfId="890" xr:uid="{00000000-0005-0000-0000-0000D5000000}"/>
    <cellStyle name="Comma 3 126" xfId="891" xr:uid="{00000000-0005-0000-0000-0000D6000000}"/>
    <cellStyle name="Comma 3 127" xfId="892" xr:uid="{00000000-0005-0000-0000-0000D7000000}"/>
    <cellStyle name="Comma 3 128" xfId="893" xr:uid="{00000000-0005-0000-0000-0000D8000000}"/>
    <cellStyle name="Comma 3 129" xfId="894" xr:uid="{00000000-0005-0000-0000-0000D9000000}"/>
    <cellStyle name="Comma 3 13" xfId="113" xr:uid="{00000000-0005-0000-0000-0000DA000000}"/>
    <cellStyle name="Comma 3 130" xfId="895" xr:uid="{00000000-0005-0000-0000-0000DB000000}"/>
    <cellStyle name="Comma 3 131" xfId="896" xr:uid="{00000000-0005-0000-0000-0000DC000000}"/>
    <cellStyle name="Comma 3 132" xfId="897" xr:uid="{00000000-0005-0000-0000-0000DD000000}"/>
    <cellStyle name="Comma 3 133" xfId="898" xr:uid="{00000000-0005-0000-0000-0000DE000000}"/>
    <cellStyle name="Comma 3 134" xfId="899" xr:uid="{00000000-0005-0000-0000-0000DF000000}"/>
    <cellStyle name="Comma 3 14" xfId="114" xr:uid="{00000000-0005-0000-0000-0000E0000000}"/>
    <cellStyle name="Comma 3 15" xfId="115" xr:uid="{00000000-0005-0000-0000-0000E1000000}"/>
    <cellStyle name="Comma 3 16" xfId="116" xr:uid="{00000000-0005-0000-0000-0000E2000000}"/>
    <cellStyle name="Comma 3 17" xfId="117" xr:uid="{00000000-0005-0000-0000-0000E3000000}"/>
    <cellStyle name="Comma 3 18" xfId="118" xr:uid="{00000000-0005-0000-0000-0000E4000000}"/>
    <cellStyle name="Comma 3 19" xfId="119" xr:uid="{00000000-0005-0000-0000-0000E5000000}"/>
    <cellStyle name="Comma 3 2" xfId="120" xr:uid="{00000000-0005-0000-0000-0000E6000000}"/>
    <cellStyle name="Comma 3 2 2" xfId="121" xr:uid="{00000000-0005-0000-0000-0000E7000000}"/>
    <cellStyle name="Comma 3 2 3" xfId="122" xr:uid="{00000000-0005-0000-0000-0000E8000000}"/>
    <cellStyle name="Comma 3 2 4" xfId="123" xr:uid="{00000000-0005-0000-0000-0000E9000000}"/>
    <cellStyle name="Comma 3 2 5" xfId="124" xr:uid="{00000000-0005-0000-0000-0000EA000000}"/>
    <cellStyle name="Comma 3 2 6" xfId="125" xr:uid="{00000000-0005-0000-0000-0000EB000000}"/>
    <cellStyle name="Comma 3 20" xfId="126" xr:uid="{00000000-0005-0000-0000-0000EC000000}"/>
    <cellStyle name="Comma 3 21" xfId="127" xr:uid="{00000000-0005-0000-0000-0000ED000000}"/>
    <cellStyle name="Comma 3 22" xfId="128" xr:uid="{00000000-0005-0000-0000-0000EE000000}"/>
    <cellStyle name="Comma 3 23" xfId="129" xr:uid="{00000000-0005-0000-0000-0000EF000000}"/>
    <cellStyle name="Comma 3 24" xfId="130" xr:uid="{00000000-0005-0000-0000-0000F0000000}"/>
    <cellStyle name="Comma 3 25" xfId="131" xr:uid="{00000000-0005-0000-0000-0000F1000000}"/>
    <cellStyle name="Comma 3 26" xfId="132" xr:uid="{00000000-0005-0000-0000-0000F2000000}"/>
    <cellStyle name="Comma 3 27" xfId="133" xr:uid="{00000000-0005-0000-0000-0000F3000000}"/>
    <cellStyle name="Comma 3 28" xfId="134" xr:uid="{00000000-0005-0000-0000-0000F4000000}"/>
    <cellStyle name="Comma 3 29" xfId="135" xr:uid="{00000000-0005-0000-0000-0000F5000000}"/>
    <cellStyle name="Comma 3 3" xfId="136" xr:uid="{00000000-0005-0000-0000-0000F6000000}"/>
    <cellStyle name="Comma 3 3 2" xfId="137" xr:uid="{00000000-0005-0000-0000-0000F7000000}"/>
    <cellStyle name="Comma 3 3 3" xfId="138" xr:uid="{00000000-0005-0000-0000-0000F8000000}"/>
    <cellStyle name="Comma 3 3 4" xfId="139" xr:uid="{00000000-0005-0000-0000-0000F9000000}"/>
    <cellStyle name="Comma 3 3 5" xfId="140" xr:uid="{00000000-0005-0000-0000-0000FA000000}"/>
    <cellStyle name="Comma 3 30" xfId="141" xr:uid="{00000000-0005-0000-0000-0000FB000000}"/>
    <cellStyle name="Comma 3 31" xfId="142" xr:uid="{00000000-0005-0000-0000-0000FC000000}"/>
    <cellStyle name="Comma 3 32" xfId="143" xr:uid="{00000000-0005-0000-0000-0000FD000000}"/>
    <cellStyle name="Comma 3 33" xfId="144" xr:uid="{00000000-0005-0000-0000-0000FE000000}"/>
    <cellStyle name="Comma 3 34" xfId="145" xr:uid="{00000000-0005-0000-0000-0000FF000000}"/>
    <cellStyle name="Comma 3 35" xfId="146" xr:uid="{00000000-0005-0000-0000-000000010000}"/>
    <cellStyle name="Comma 3 36" xfId="147" xr:uid="{00000000-0005-0000-0000-000001010000}"/>
    <cellStyle name="Comma 3 37" xfId="148" xr:uid="{00000000-0005-0000-0000-000002010000}"/>
    <cellStyle name="Comma 3 38" xfId="149" xr:uid="{00000000-0005-0000-0000-000003010000}"/>
    <cellStyle name="Comma 3 39" xfId="150" xr:uid="{00000000-0005-0000-0000-000004010000}"/>
    <cellStyle name="Comma 3 4" xfId="151" xr:uid="{00000000-0005-0000-0000-000005010000}"/>
    <cellStyle name="Comma 3 40" xfId="152" xr:uid="{00000000-0005-0000-0000-000006010000}"/>
    <cellStyle name="Comma 3 41" xfId="153" xr:uid="{00000000-0005-0000-0000-000007010000}"/>
    <cellStyle name="Comma 3 42" xfId="154" xr:uid="{00000000-0005-0000-0000-000008010000}"/>
    <cellStyle name="Comma 3 43" xfId="155" xr:uid="{00000000-0005-0000-0000-000009010000}"/>
    <cellStyle name="Comma 3 44" xfId="156" xr:uid="{00000000-0005-0000-0000-00000A010000}"/>
    <cellStyle name="Comma 3 45" xfId="157" xr:uid="{00000000-0005-0000-0000-00000B010000}"/>
    <cellStyle name="Comma 3 46" xfId="158" xr:uid="{00000000-0005-0000-0000-00000C010000}"/>
    <cellStyle name="Comma 3 47" xfId="159" xr:uid="{00000000-0005-0000-0000-00000D010000}"/>
    <cellStyle name="Comma 3 48" xfId="160" xr:uid="{00000000-0005-0000-0000-00000E010000}"/>
    <cellStyle name="Comma 3 49" xfId="161" xr:uid="{00000000-0005-0000-0000-00000F010000}"/>
    <cellStyle name="Comma 3 5" xfId="162" xr:uid="{00000000-0005-0000-0000-000010010000}"/>
    <cellStyle name="Comma 3 50" xfId="163" xr:uid="{00000000-0005-0000-0000-000011010000}"/>
    <cellStyle name="Comma 3 51" xfId="164" xr:uid="{00000000-0005-0000-0000-000012010000}"/>
    <cellStyle name="Comma 3 52" xfId="165" xr:uid="{00000000-0005-0000-0000-000013010000}"/>
    <cellStyle name="Comma 3 53" xfId="166" xr:uid="{00000000-0005-0000-0000-000014010000}"/>
    <cellStyle name="Comma 3 54" xfId="167" xr:uid="{00000000-0005-0000-0000-000015010000}"/>
    <cellStyle name="Comma 3 55" xfId="168" xr:uid="{00000000-0005-0000-0000-000016010000}"/>
    <cellStyle name="Comma 3 56" xfId="169" xr:uid="{00000000-0005-0000-0000-000017010000}"/>
    <cellStyle name="Comma 3 57" xfId="170" xr:uid="{00000000-0005-0000-0000-000018010000}"/>
    <cellStyle name="Comma 3 58" xfId="171" xr:uid="{00000000-0005-0000-0000-000019010000}"/>
    <cellStyle name="Comma 3 59" xfId="172" xr:uid="{00000000-0005-0000-0000-00001A010000}"/>
    <cellStyle name="Comma 3 6" xfId="173" xr:uid="{00000000-0005-0000-0000-00001B010000}"/>
    <cellStyle name="Comma 3 60" xfId="174" xr:uid="{00000000-0005-0000-0000-00001C010000}"/>
    <cellStyle name="Comma 3 61" xfId="175" xr:uid="{00000000-0005-0000-0000-00001D010000}"/>
    <cellStyle name="Comma 3 62" xfId="176" xr:uid="{00000000-0005-0000-0000-00001E010000}"/>
    <cellStyle name="Comma 3 63" xfId="177" xr:uid="{00000000-0005-0000-0000-00001F010000}"/>
    <cellStyle name="Comma 3 64" xfId="178" xr:uid="{00000000-0005-0000-0000-000020010000}"/>
    <cellStyle name="Comma 3 65" xfId="179" xr:uid="{00000000-0005-0000-0000-000021010000}"/>
    <cellStyle name="Comma 3 66" xfId="180" xr:uid="{00000000-0005-0000-0000-000022010000}"/>
    <cellStyle name="Comma 3 67" xfId="181" xr:uid="{00000000-0005-0000-0000-000023010000}"/>
    <cellStyle name="Comma 3 68" xfId="182" xr:uid="{00000000-0005-0000-0000-000024010000}"/>
    <cellStyle name="Comma 3 69" xfId="183" xr:uid="{00000000-0005-0000-0000-000025010000}"/>
    <cellStyle name="Comma 3 7" xfId="184" xr:uid="{00000000-0005-0000-0000-000026010000}"/>
    <cellStyle name="Comma 3 70" xfId="185" xr:uid="{00000000-0005-0000-0000-000027010000}"/>
    <cellStyle name="Comma 3 71" xfId="186" xr:uid="{00000000-0005-0000-0000-000028010000}"/>
    <cellStyle name="Comma 3 72" xfId="187" xr:uid="{00000000-0005-0000-0000-000029010000}"/>
    <cellStyle name="Comma 3 73" xfId="188" xr:uid="{00000000-0005-0000-0000-00002A010000}"/>
    <cellStyle name="Comma 3 74" xfId="189" xr:uid="{00000000-0005-0000-0000-00002B010000}"/>
    <cellStyle name="Comma 3 75" xfId="190" xr:uid="{00000000-0005-0000-0000-00002C010000}"/>
    <cellStyle name="Comma 3 76" xfId="191" xr:uid="{00000000-0005-0000-0000-00002D010000}"/>
    <cellStyle name="Comma 3 77" xfId="192" xr:uid="{00000000-0005-0000-0000-00002E010000}"/>
    <cellStyle name="Comma 3 78" xfId="193" xr:uid="{00000000-0005-0000-0000-00002F010000}"/>
    <cellStyle name="Comma 3 79" xfId="194" xr:uid="{00000000-0005-0000-0000-000030010000}"/>
    <cellStyle name="Comma 3 8" xfId="195" xr:uid="{00000000-0005-0000-0000-000031010000}"/>
    <cellStyle name="Comma 3 80" xfId="196" xr:uid="{00000000-0005-0000-0000-000032010000}"/>
    <cellStyle name="Comma 3 81" xfId="900" xr:uid="{00000000-0005-0000-0000-000033010000}"/>
    <cellStyle name="Comma 3 82" xfId="901" xr:uid="{00000000-0005-0000-0000-000034010000}"/>
    <cellStyle name="Comma 3 83" xfId="902" xr:uid="{00000000-0005-0000-0000-000035010000}"/>
    <cellStyle name="Comma 3 84" xfId="903" xr:uid="{00000000-0005-0000-0000-000036010000}"/>
    <cellStyle name="Comma 3 85" xfId="904" xr:uid="{00000000-0005-0000-0000-000037010000}"/>
    <cellStyle name="Comma 3 86" xfId="905" xr:uid="{00000000-0005-0000-0000-000038010000}"/>
    <cellStyle name="Comma 3 87" xfId="906" xr:uid="{00000000-0005-0000-0000-000039010000}"/>
    <cellStyle name="Comma 3 88" xfId="907" xr:uid="{00000000-0005-0000-0000-00003A010000}"/>
    <cellStyle name="Comma 3 89" xfId="908" xr:uid="{00000000-0005-0000-0000-00003B010000}"/>
    <cellStyle name="Comma 3 9" xfId="197" xr:uid="{00000000-0005-0000-0000-00003C010000}"/>
    <cellStyle name="Comma 3 90" xfId="909" xr:uid="{00000000-0005-0000-0000-00003D010000}"/>
    <cellStyle name="Comma 3 91" xfId="910" xr:uid="{00000000-0005-0000-0000-00003E010000}"/>
    <cellStyle name="Comma 3 92" xfId="911" xr:uid="{00000000-0005-0000-0000-00003F010000}"/>
    <cellStyle name="Comma 3 93" xfId="912" xr:uid="{00000000-0005-0000-0000-000040010000}"/>
    <cellStyle name="Comma 3 94" xfId="913" xr:uid="{00000000-0005-0000-0000-000041010000}"/>
    <cellStyle name="Comma 3 95" xfId="914" xr:uid="{00000000-0005-0000-0000-000042010000}"/>
    <cellStyle name="Comma 3 96" xfId="915" xr:uid="{00000000-0005-0000-0000-000043010000}"/>
    <cellStyle name="Comma 3 97" xfId="916" xr:uid="{00000000-0005-0000-0000-000044010000}"/>
    <cellStyle name="Comma 3 98" xfId="917" xr:uid="{00000000-0005-0000-0000-000045010000}"/>
    <cellStyle name="Comma 3 99" xfId="918" xr:uid="{00000000-0005-0000-0000-000046010000}"/>
    <cellStyle name="Comma 4" xfId="198" xr:uid="{00000000-0005-0000-0000-000047010000}"/>
    <cellStyle name="Comma 4 10" xfId="13" xr:uid="{DB3A6B84-B4DD-40D0-84B2-C7FD3B0C348F}"/>
    <cellStyle name="Comma 4 100" xfId="919" xr:uid="{00000000-0005-0000-0000-000049010000}"/>
    <cellStyle name="Comma 4 101" xfId="920" xr:uid="{00000000-0005-0000-0000-00004A010000}"/>
    <cellStyle name="Comma 4 102" xfId="921" xr:uid="{00000000-0005-0000-0000-00004B010000}"/>
    <cellStyle name="Comma 4 103" xfId="922" xr:uid="{00000000-0005-0000-0000-00004C010000}"/>
    <cellStyle name="Comma 4 104" xfId="923" xr:uid="{00000000-0005-0000-0000-00004D010000}"/>
    <cellStyle name="Comma 4 105" xfId="924" xr:uid="{00000000-0005-0000-0000-00004E010000}"/>
    <cellStyle name="Comma 4 106" xfId="925" xr:uid="{00000000-0005-0000-0000-00004F010000}"/>
    <cellStyle name="Comma 4 107" xfId="926" xr:uid="{00000000-0005-0000-0000-000050010000}"/>
    <cellStyle name="Comma 4 108" xfId="927" xr:uid="{00000000-0005-0000-0000-000051010000}"/>
    <cellStyle name="Comma 4 109" xfId="928" xr:uid="{00000000-0005-0000-0000-000052010000}"/>
    <cellStyle name="Comma 4 11" xfId="199" xr:uid="{00000000-0005-0000-0000-000053010000}"/>
    <cellStyle name="Comma 4 110" xfId="929" xr:uid="{00000000-0005-0000-0000-000054010000}"/>
    <cellStyle name="Comma 4 111" xfId="930" xr:uid="{00000000-0005-0000-0000-000055010000}"/>
    <cellStyle name="Comma 4 112" xfId="931" xr:uid="{00000000-0005-0000-0000-000056010000}"/>
    <cellStyle name="Comma 4 113" xfId="932" xr:uid="{00000000-0005-0000-0000-000057010000}"/>
    <cellStyle name="Comma 4 114" xfId="933" xr:uid="{00000000-0005-0000-0000-000058010000}"/>
    <cellStyle name="Comma 4 115" xfId="934" xr:uid="{00000000-0005-0000-0000-000059010000}"/>
    <cellStyle name="Comma 4 116" xfId="935" xr:uid="{00000000-0005-0000-0000-00005A010000}"/>
    <cellStyle name="Comma 4 117" xfId="936" xr:uid="{00000000-0005-0000-0000-00005B010000}"/>
    <cellStyle name="Comma 4 118" xfId="937" xr:uid="{00000000-0005-0000-0000-00005C010000}"/>
    <cellStyle name="Comma 4 119" xfId="938" xr:uid="{00000000-0005-0000-0000-00005D010000}"/>
    <cellStyle name="Comma 4 12" xfId="200" xr:uid="{00000000-0005-0000-0000-00005E010000}"/>
    <cellStyle name="Comma 4 120" xfId="939" xr:uid="{00000000-0005-0000-0000-00005F010000}"/>
    <cellStyle name="Comma 4 121" xfId="940" xr:uid="{00000000-0005-0000-0000-000060010000}"/>
    <cellStyle name="Comma 4 122" xfId="941" xr:uid="{00000000-0005-0000-0000-000061010000}"/>
    <cellStyle name="Comma 4 123" xfId="942" xr:uid="{00000000-0005-0000-0000-000062010000}"/>
    <cellStyle name="Comma 4 124" xfId="943" xr:uid="{00000000-0005-0000-0000-000063010000}"/>
    <cellStyle name="Comma 4 125" xfId="944" xr:uid="{00000000-0005-0000-0000-000064010000}"/>
    <cellStyle name="Comma 4 126" xfId="945" xr:uid="{00000000-0005-0000-0000-000065010000}"/>
    <cellStyle name="Comma 4 127" xfId="946" xr:uid="{00000000-0005-0000-0000-000066010000}"/>
    <cellStyle name="Comma 4 128" xfId="947" xr:uid="{00000000-0005-0000-0000-000067010000}"/>
    <cellStyle name="Comma 4 129" xfId="948" xr:uid="{00000000-0005-0000-0000-000068010000}"/>
    <cellStyle name="Comma 4 13" xfId="201" xr:uid="{00000000-0005-0000-0000-000069010000}"/>
    <cellStyle name="Comma 4 130" xfId="949" xr:uid="{00000000-0005-0000-0000-00006A010000}"/>
    <cellStyle name="Comma 4 131" xfId="950" xr:uid="{00000000-0005-0000-0000-00006B010000}"/>
    <cellStyle name="Comma 4 14" xfId="202" xr:uid="{00000000-0005-0000-0000-00006C010000}"/>
    <cellStyle name="Comma 4 15" xfId="203" xr:uid="{00000000-0005-0000-0000-00006D010000}"/>
    <cellStyle name="Comma 4 16" xfId="204" xr:uid="{00000000-0005-0000-0000-00006E010000}"/>
    <cellStyle name="Comma 4 17" xfId="205" xr:uid="{00000000-0005-0000-0000-00006F010000}"/>
    <cellStyle name="Comma 4 18" xfId="206" xr:uid="{00000000-0005-0000-0000-000070010000}"/>
    <cellStyle name="Comma 4 19" xfId="207" xr:uid="{00000000-0005-0000-0000-000071010000}"/>
    <cellStyle name="Comma 4 2" xfId="208" xr:uid="{00000000-0005-0000-0000-000072010000}"/>
    <cellStyle name="Comma 4 20" xfId="209" xr:uid="{00000000-0005-0000-0000-000073010000}"/>
    <cellStyle name="Comma 4 21" xfId="210" xr:uid="{00000000-0005-0000-0000-000074010000}"/>
    <cellStyle name="Comma 4 22" xfId="211" xr:uid="{00000000-0005-0000-0000-000075010000}"/>
    <cellStyle name="Comma 4 23" xfId="212" xr:uid="{00000000-0005-0000-0000-000076010000}"/>
    <cellStyle name="Comma 4 24" xfId="213" xr:uid="{00000000-0005-0000-0000-000077010000}"/>
    <cellStyle name="Comma 4 25" xfId="214" xr:uid="{00000000-0005-0000-0000-000078010000}"/>
    <cellStyle name="Comma 4 26" xfId="215" xr:uid="{00000000-0005-0000-0000-000079010000}"/>
    <cellStyle name="Comma 4 27" xfId="216" xr:uid="{00000000-0005-0000-0000-00007A010000}"/>
    <cellStyle name="Comma 4 28" xfId="217" xr:uid="{00000000-0005-0000-0000-00007B010000}"/>
    <cellStyle name="Comma 4 29" xfId="218" xr:uid="{00000000-0005-0000-0000-00007C010000}"/>
    <cellStyle name="Comma 4 3" xfId="219" xr:uid="{00000000-0005-0000-0000-00007D010000}"/>
    <cellStyle name="Comma 4 30" xfId="220" xr:uid="{00000000-0005-0000-0000-00007E010000}"/>
    <cellStyle name="Comma 4 31" xfId="221" xr:uid="{00000000-0005-0000-0000-00007F010000}"/>
    <cellStyle name="Comma 4 32" xfId="222" xr:uid="{00000000-0005-0000-0000-000080010000}"/>
    <cellStyle name="Comma 4 33" xfId="223" xr:uid="{00000000-0005-0000-0000-000081010000}"/>
    <cellStyle name="Comma 4 34" xfId="224" xr:uid="{00000000-0005-0000-0000-000082010000}"/>
    <cellStyle name="Comma 4 35" xfId="225" xr:uid="{00000000-0005-0000-0000-000083010000}"/>
    <cellStyle name="Comma 4 36" xfId="226" xr:uid="{00000000-0005-0000-0000-000084010000}"/>
    <cellStyle name="Comma 4 37" xfId="227" xr:uid="{00000000-0005-0000-0000-000085010000}"/>
    <cellStyle name="Comma 4 38" xfId="228" xr:uid="{00000000-0005-0000-0000-000086010000}"/>
    <cellStyle name="Comma 4 39" xfId="229" xr:uid="{00000000-0005-0000-0000-000087010000}"/>
    <cellStyle name="Comma 4 4" xfId="230" xr:uid="{00000000-0005-0000-0000-000088010000}"/>
    <cellStyle name="Comma 4 40" xfId="231" xr:uid="{00000000-0005-0000-0000-000089010000}"/>
    <cellStyle name="Comma 4 41" xfId="232" xr:uid="{00000000-0005-0000-0000-00008A010000}"/>
    <cellStyle name="Comma 4 42" xfId="233" xr:uid="{00000000-0005-0000-0000-00008B010000}"/>
    <cellStyle name="Comma 4 43" xfId="234" xr:uid="{00000000-0005-0000-0000-00008C010000}"/>
    <cellStyle name="Comma 4 44" xfId="235" xr:uid="{00000000-0005-0000-0000-00008D010000}"/>
    <cellStyle name="Comma 4 45" xfId="236" xr:uid="{00000000-0005-0000-0000-00008E010000}"/>
    <cellStyle name="Comma 4 46" xfId="237" xr:uid="{00000000-0005-0000-0000-00008F010000}"/>
    <cellStyle name="Comma 4 47" xfId="238" xr:uid="{00000000-0005-0000-0000-000090010000}"/>
    <cellStyle name="Comma 4 48" xfId="239" xr:uid="{00000000-0005-0000-0000-000091010000}"/>
    <cellStyle name="Comma 4 49" xfId="240" xr:uid="{00000000-0005-0000-0000-000092010000}"/>
    <cellStyle name="Comma 4 5" xfId="241" xr:uid="{00000000-0005-0000-0000-000093010000}"/>
    <cellStyle name="Comma 4 50" xfId="242" xr:uid="{00000000-0005-0000-0000-000094010000}"/>
    <cellStyle name="Comma 4 51" xfId="243" xr:uid="{00000000-0005-0000-0000-000095010000}"/>
    <cellStyle name="Comma 4 52" xfId="244" xr:uid="{00000000-0005-0000-0000-000096010000}"/>
    <cellStyle name="Comma 4 53" xfId="245" xr:uid="{00000000-0005-0000-0000-000097010000}"/>
    <cellStyle name="Comma 4 54" xfId="246" xr:uid="{00000000-0005-0000-0000-000098010000}"/>
    <cellStyle name="Comma 4 55" xfId="247" xr:uid="{00000000-0005-0000-0000-000099010000}"/>
    <cellStyle name="Comma 4 56" xfId="248" xr:uid="{00000000-0005-0000-0000-00009A010000}"/>
    <cellStyle name="Comma 4 57" xfId="249" xr:uid="{00000000-0005-0000-0000-00009B010000}"/>
    <cellStyle name="Comma 4 58" xfId="250" xr:uid="{00000000-0005-0000-0000-00009C010000}"/>
    <cellStyle name="Comma 4 59" xfId="251" xr:uid="{00000000-0005-0000-0000-00009D010000}"/>
    <cellStyle name="Comma 4 6" xfId="252" xr:uid="{00000000-0005-0000-0000-00009E010000}"/>
    <cellStyle name="Comma 4 60" xfId="253" xr:uid="{00000000-0005-0000-0000-00009F010000}"/>
    <cellStyle name="Comma 4 61" xfId="254" xr:uid="{00000000-0005-0000-0000-0000A0010000}"/>
    <cellStyle name="Comma 4 62" xfId="255" xr:uid="{00000000-0005-0000-0000-0000A1010000}"/>
    <cellStyle name="Comma 4 63" xfId="256" xr:uid="{00000000-0005-0000-0000-0000A2010000}"/>
    <cellStyle name="Comma 4 64" xfId="257" xr:uid="{00000000-0005-0000-0000-0000A3010000}"/>
    <cellStyle name="Comma 4 65" xfId="258" xr:uid="{00000000-0005-0000-0000-0000A4010000}"/>
    <cellStyle name="Comma 4 66" xfId="259" xr:uid="{00000000-0005-0000-0000-0000A5010000}"/>
    <cellStyle name="Comma 4 67" xfId="260" xr:uid="{00000000-0005-0000-0000-0000A6010000}"/>
    <cellStyle name="Comma 4 68" xfId="261" xr:uid="{00000000-0005-0000-0000-0000A7010000}"/>
    <cellStyle name="Comma 4 69" xfId="262" xr:uid="{00000000-0005-0000-0000-0000A8010000}"/>
    <cellStyle name="Comma 4 7" xfId="263" xr:uid="{00000000-0005-0000-0000-0000A9010000}"/>
    <cellStyle name="Comma 4 70" xfId="264" xr:uid="{00000000-0005-0000-0000-0000AA010000}"/>
    <cellStyle name="Comma 4 71" xfId="265" xr:uid="{00000000-0005-0000-0000-0000AB010000}"/>
    <cellStyle name="Comma 4 72" xfId="266" xr:uid="{00000000-0005-0000-0000-0000AC010000}"/>
    <cellStyle name="Comma 4 73" xfId="267" xr:uid="{00000000-0005-0000-0000-0000AD010000}"/>
    <cellStyle name="Comma 4 74" xfId="951" xr:uid="{00000000-0005-0000-0000-0000AE010000}"/>
    <cellStyle name="Comma 4 75" xfId="952" xr:uid="{00000000-0005-0000-0000-0000AF010000}"/>
    <cellStyle name="Comma 4 76" xfId="953" xr:uid="{00000000-0005-0000-0000-0000B0010000}"/>
    <cellStyle name="Comma 4 77" xfId="954" xr:uid="{00000000-0005-0000-0000-0000B1010000}"/>
    <cellStyle name="Comma 4 78" xfId="955" xr:uid="{00000000-0005-0000-0000-0000B2010000}"/>
    <cellStyle name="Comma 4 79" xfId="956" xr:uid="{00000000-0005-0000-0000-0000B3010000}"/>
    <cellStyle name="Comma 4 8" xfId="268" xr:uid="{00000000-0005-0000-0000-0000B4010000}"/>
    <cellStyle name="Comma 4 80" xfId="957" xr:uid="{00000000-0005-0000-0000-0000B5010000}"/>
    <cellStyle name="Comma 4 81" xfId="958" xr:uid="{00000000-0005-0000-0000-0000B6010000}"/>
    <cellStyle name="Comma 4 82" xfId="959" xr:uid="{00000000-0005-0000-0000-0000B7010000}"/>
    <cellStyle name="Comma 4 83" xfId="960" xr:uid="{00000000-0005-0000-0000-0000B8010000}"/>
    <cellStyle name="Comma 4 84" xfId="961" xr:uid="{00000000-0005-0000-0000-0000B9010000}"/>
    <cellStyle name="Comma 4 85" xfId="962" xr:uid="{00000000-0005-0000-0000-0000BA010000}"/>
    <cellStyle name="Comma 4 86" xfId="963" xr:uid="{00000000-0005-0000-0000-0000BB010000}"/>
    <cellStyle name="Comma 4 87" xfId="964" xr:uid="{00000000-0005-0000-0000-0000BC010000}"/>
    <cellStyle name="Comma 4 88" xfId="965" xr:uid="{00000000-0005-0000-0000-0000BD010000}"/>
    <cellStyle name="Comma 4 89" xfId="966" xr:uid="{00000000-0005-0000-0000-0000BE010000}"/>
    <cellStyle name="Comma 4 9" xfId="269" xr:uid="{00000000-0005-0000-0000-0000BF010000}"/>
    <cellStyle name="Comma 4 90" xfId="967" xr:uid="{00000000-0005-0000-0000-0000C0010000}"/>
    <cellStyle name="Comma 4 91" xfId="968" xr:uid="{00000000-0005-0000-0000-0000C1010000}"/>
    <cellStyle name="Comma 4 92" xfId="969" xr:uid="{00000000-0005-0000-0000-0000C2010000}"/>
    <cellStyle name="Comma 4 93" xfId="970" xr:uid="{00000000-0005-0000-0000-0000C3010000}"/>
    <cellStyle name="Comma 4 94" xfId="971" xr:uid="{00000000-0005-0000-0000-0000C4010000}"/>
    <cellStyle name="Comma 4 95" xfId="972" xr:uid="{00000000-0005-0000-0000-0000C5010000}"/>
    <cellStyle name="Comma 4 96" xfId="973" xr:uid="{00000000-0005-0000-0000-0000C6010000}"/>
    <cellStyle name="Comma 4 97" xfId="974" xr:uid="{00000000-0005-0000-0000-0000C7010000}"/>
    <cellStyle name="Comma 4 98" xfId="975" xr:uid="{00000000-0005-0000-0000-0000C8010000}"/>
    <cellStyle name="Comma 4 99" xfId="976" xr:uid="{00000000-0005-0000-0000-0000C9010000}"/>
    <cellStyle name="Comma 44" xfId="977" xr:uid="{00000000-0005-0000-0000-0000CA010000}"/>
    <cellStyle name="Comma 5" xfId="270" xr:uid="{00000000-0005-0000-0000-0000CB010000}"/>
    <cellStyle name="Comma 5 10" xfId="271" xr:uid="{00000000-0005-0000-0000-0000CC010000}"/>
    <cellStyle name="Comma 5 100" xfId="978" xr:uid="{00000000-0005-0000-0000-0000CD010000}"/>
    <cellStyle name="Comma 5 101" xfId="979" xr:uid="{00000000-0005-0000-0000-0000CE010000}"/>
    <cellStyle name="Comma 5 102" xfId="980" xr:uid="{00000000-0005-0000-0000-0000CF010000}"/>
    <cellStyle name="Comma 5 103" xfId="981" xr:uid="{00000000-0005-0000-0000-0000D0010000}"/>
    <cellStyle name="Comma 5 104" xfId="982" xr:uid="{00000000-0005-0000-0000-0000D1010000}"/>
    <cellStyle name="Comma 5 105" xfId="983" xr:uid="{00000000-0005-0000-0000-0000D2010000}"/>
    <cellStyle name="Comma 5 106" xfId="984" xr:uid="{00000000-0005-0000-0000-0000D3010000}"/>
    <cellStyle name="Comma 5 107" xfId="985" xr:uid="{00000000-0005-0000-0000-0000D4010000}"/>
    <cellStyle name="Comma 5 108" xfId="986" xr:uid="{00000000-0005-0000-0000-0000D5010000}"/>
    <cellStyle name="Comma 5 109" xfId="987" xr:uid="{00000000-0005-0000-0000-0000D6010000}"/>
    <cellStyle name="Comma 5 11" xfId="272" xr:uid="{00000000-0005-0000-0000-0000D7010000}"/>
    <cellStyle name="Comma 5 110" xfId="988" xr:uid="{00000000-0005-0000-0000-0000D8010000}"/>
    <cellStyle name="Comma 5 111" xfId="989" xr:uid="{00000000-0005-0000-0000-0000D9010000}"/>
    <cellStyle name="Comma 5 112" xfId="990" xr:uid="{00000000-0005-0000-0000-0000DA010000}"/>
    <cellStyle name="Comma 5 113" xfId="991" xr:uid="{00000000-0005-0000-0000-0000DB010000}"/>
    <cellStyle name="Comma 5 114" xfId="992" xr:uid="{00000000-0005-0000-0000-0000DC010000}"/>
    <cellStyle name="Comma 5 115" xfId="993" xr:uid="{00000000-0005-0000-0000-0000DD010000}"/>
    <cellStyle name="Comma 5 116" xfId="994" xr:uid="{00000000-0005-0000-0000-0000DE010000}"/>
    <cellStyle name="Comma 5 117" xfId="995" xr:uid="{00000000-0005-0000-0000-0000DF010000}"/>
    <cellStyle name="Comma 5 118" xfId="996" xr:uid="{00000000-0005-0000-0000-0000E0010000}"/>
    <cellStyle name="Comma 5 119" xfId="997" xr:uid="{00000000-0005-0000-0000-0000E1010000}"/>
    <cellStyle name="Comma 5 12" xfId="273" xr:uid="{00000000-0005-0000-0000-0000E2010000}"/>
    <cellStyle name="Comma 5 120" xfId="998" xr:uid="{00000000-0005-0000-0000-0000E3010000}"/>
    <cellStyle name="Comma 5 121" xfId="999" xr:uid="{00000000-0005-0000-0000-0000E4010000}"/>
    <cellStyle name="Comma 5 122" xfId="1000" xr:uid="{00000000-0005-0000-0000-0000E5010000}"/>
    <cellStyle name="Comma 5 123" xfId="1001" xr:uid="{00000000-0005-0000-0000-0000E6010000}"/>
    <cellStyle name="Comma 5 124" xfId="1002" xr:uid="{00000000-0005-0000-0000-0000E7010000}"/>
    <cellStyle name="Comma 5 125" xfId="1003" xr:uid="{00000000-0005-0000-0000-0000E8010000}"/>
    <cellStyle name="Comma 5 126" xfId="1004" xr:uid="{00000000-0005-0000-0000-0000E9010000}"/>
    <cellStyle name="Comma 5 127" xfId="1005" xr:uid="{00000000-0005-0000-0000-0000EA010000}"/>
    <cellStyle name="Comma 5 128" xfId="1006" xr:uid="{00000000-0005-0000-0000-0000EB010000}"/>
    <cellStyle name="Comma 5 129" xfId="1007" xr:uid="{00000000-0005-0000-0000-0000EC010000}"/>
    <cellStyle name="Comma 5 13" xfId="274" xr:uid="{00000000-0005-0000-0000-0000ED010000}"/>
    <cellStyle name="Comma 5 130" xfId="1008" xr:uid="{00000000-0005-0000-0000-0000EE010000}"/>
    <cellStyle name="Comma 5 131" xfId="275" xr:uid="{00000000-0005-0000-0000-0000EF010000}"/>
    <cellStyle name="Comma 5 14" xfId="276" xr:uid="{00000000-0005-0000-0000-0000F0010000}"/>
    <cellStyle name="Comma 5 15" xfId="277" xr:uid="{00000000-0005-0000-0000-0000F1010000}"/>
    <cellStyle name="Comma 5 16" xfId="278" xr:uid="{00000000-0005-0000-0000-0000F2010000}"/>
    <cellStyle name="Comma 5 17" xfId="279" xr:uid="{00000000-0005-0000-0000-0000F3010000}"/>
    <cellStyle name="Comma 5 18" xfId="280" xr:uid="{00000000-0005-0000-0000-0000F4010000}"/>
    <cellStyle name="Comma 5 19" xfId="281" xr:uid="{00000000-0005-0000-0000-0000F5010000}"/>
    <cellStyle name="Comma 5 2" xfId="282" xr:uid="{00000000-0005-0000-0000-0000F6010000}"/>
    <cellStyle name="Comma 5 20" xfId="283" xr:uid="{00000000-0005-0000-0000-0000F7010000}"/>
    <cellStyle name="Comma 5 21" xfId="284" xr:uid="{00000000-0005-0000-0000-0000F8010000}"/>
    <cellStyle name="Comma 5 22" xfId="285" xr:uid="{00000000-0005-0000-0000-0000F9010000}"/>
    <cellStyle name="Comma 5 23" xfId="286" xr:uid="{00000000-0005-0000-0000-0000FA010000}"/>
    <cellStyle name="Comma 5 24" xfId="287" xr:uid="{00000000-0005-0000-0000-0000FB010000}"/>
    <cellStyle name="Comma 5 25" xfId="288" xr:uid="{00000000-0005-0000-0000-0000FC010000}"/>
    <cellStyle name="Comma 5 26" xfId="289" xr:uid="{00000000-0005-0000-0000-0000FD010000}"/>
    <cellStyle name="Comma 5 27" xfId="290" xr:uid="{00000000-0005-0000-0000-0000FE010000}"/>
    <cellStyle name="Comma 5 28" xfId="291" xr:uid="{00000000-0005-0000-0000-0000FF010000}"/>
    <cellStyle name="Comma 5 29" xfId="292" xr:uid="{00000000-0005-0000-0000-000000020000}"/>
    <cellStyle name="Comma 5 3" xfId="293" xr:uid="{00000000-0005-0000-0000-000001020000}"/>
    <cellStyle name="Comma 5 30" xfId="294" xr:uid="{00000000-0005-0000-0000-000002020000}"/>
    <cellStyle name="Comma 5 31" xfId="295" xr:uid="{00000000-0005-0000-0000-000003020000}"/>
    <cellStyle name="Comma 5 32" xfId="296" xr:uid="{00000000-0005-0000-0000-000004020000}"/>
    <cellStyle name="Comma 5 33" xfId="297" xr:uid="{00000000-0005-0000-0000-000005020000}"/>
    <cellStyle name="Comma 5 34" xfId="298" xr:uid="{00000000-0005-0000-0000-000006020000}"/>
    <cellStyle name="Comma 5 35" xfId="299" xr:uid="{00000000-0005-0000-0000-000007020000}"/>
    <cellStyle name="Comma 5 36" xfId="300" xr:uid="{00000000-0005-0000-0000-000008020000}"/>
    <cellStyle name="Comma 5 37" xfId="301" xr:uid="{00000000-0005-0000-0000-000009020000}"/>
    <cellStyle name="Comma 5 38" xfId="302" xr:uid="{00000000-0005-0000-0000-00000A020000}"/>
    <cellStyle name="Comma 5 39" xfId="303" xr:uid="{00000000-0005-0000-0000-00000B020000}"/>
    <cellStyle name="Comma 5 4" xfId="304" xr:uid="{00000000-0005-0000-0000-00000C020000}"/>
    <cellStyle name="Comma 5 40" xfId="305" xr:uid="{00000000-0005-0000-0000-00000D020000}"/>
    <cellStyle name="Comma 5 41" xfId="306" xr:uid="{00000000-0005-0000-0000-00000E020000}"/>
    <cellStyle name="Comma 5 42" xfId="307" xr:uid="{00000000-0005-0000-0000-00000F020000}"/>
    <cellStyle name="Comma 5 43" xfId="308" xr:uid="{00000000-0005-0000-0000-000010020000}"/>
    <cellStyle name="Comma 5 44" xfId="309" xr:uid="{00000000-0005-0000-0000-000011020000}"/>
    <cellStyle name="Comma 5 45" xfId="310" xr:uid="{00000000-0005-0000-0000-000012020000}"/>
    <cellStyle name="Comma 5 46" xfId="311" xr:uid="{00000000-0005-0000-0000-000013020000}"/>
    <cellStyle name="Comma 5 47" xfId="312" xr:uid="{00000000-0005-0000-0000-000014020000}"/>
    <cellStyle name="Comma 5 48" xfId="313" xr:uid="{00000000-0005-0000-0000-000015020000}"/>
    <cellStyle name="Comma 5 49" xfId="314" xr:uid="{00000000-0005-0000-0000-000016020000}"/>
    <cellStyle name="Comma 5 5" xfId="315" xr:uid="{00000000-0005-0000-0000-000017020000}"/>
    <cellStyle name="Comma 5 50" xfId="316" xr:uid="{00000000-0005-0000-0000-000018020000}"/>
    <cellStyle name="Comma 5 51" xfId="317" xr:uid="{00000000-0005-0000-0000-000019020000}"/>
    <cellStyle name="Comma 5 52" xfId="318" xr:uid="{00000000-0005-0000-0000-00001A020000}"/>
    <cellStyle name="Comma 5 53" xfId="319" xr:uid="{00000000-0005-0000-0000-00001B020000}"/>
    <cellStyle name="Comma 5 54" xfId="320" xr:uid="{00000000-0005-0000-0000-00001C020000}"/>
    <cellStyle name="Comma 5 55" xfId="321" xr:uid="{00000000-0005-0000-0000-00001D020000}"/>
    <cellStyle name="Comma 5 56" xfId="322" xr:uid="{00000000-0005-0000-0000-00001E020000}"/>
    <cellStyle name="Comma 5 57" xfId="323" xr:uid="{00000000-0005-0000-0000-00001F020000}"/>
    <cellStyle name="Comma 5 58" xfId="324" xr:uid="{00000000-0005-0000-0000-000020020000}"/>
    <cellStyle name="Comma 5 59" xfId="325" xr:uid="{00000000-0005-0000-0000-000021020000}"/>
    <cellStyle name="Comma 5 6" xfId="326" xr:uid="{00000000-0005-0000-0000-000022020000}"/>
    <cellStyle name="Comma 5 60" xfId="327" xr:uid="{00000000-0005-0000-0000-000023020000}"/>
    <cellStyle name="Comma 5 61" xfId="328" xr:uid="{00000000-0005-0000-0000-000024020000}"/>
    <cellStyle name="Comma 5 62" xfId="329" xr:uid="{00000000-0005-0000-0000-000025020000}"/>
    <cellStyle name="Comma 5 63" xfId="330" xr:uid="{00000000-0005-0000-0000-000026020000}"/>
    <cellStyle name="Comma 5 64" xfId="331" xr:uid="{00000000-0005-0000-0000-000027020000}"/>
    <cellStyle name="Comma 5 65" xfId="332" xr:uid="{00000000-0005-0000-0000-000028020000}"/>
    <cellStyle name="Comma 5 66" xfId="333" xr:uid="{00000000-0005-0000-0000-000029020000}"/>
    <cellStyle name="Comma 5 67" xfId="334" xr:uid="{00000000-0005-0000-0000-00002A020000}"/>
    <cellStyle name="Comma 5 68" xfId="335" xr:uid="{00000000-0005-0000-0000-00002B020000}"/>
    <cellStyle name="Comma 5 69" xfId="336" xr:uid="{00000000-0005-0000-0000-00002C020000}"/>
    <cellStyle name="Comma 5 7" xfId="337" xr:uid="{00000000-0005-0000-0000-00002D020000}"/>
    <cellStyle name="Comma 5 70" xfId="338" xr:uid="{00000000-0005-0000-0000-00002E020000}"/>
    <cellStyle name="Comma 5 71" xfId="339" xr:uid="{00000000-0005-0000-0000-00002F020000}"/>
    <cellStyle name="Comma 5 72" xfId="340" xr:uid="{00000000-0005-0000-0000-000030020000}"/>
    <cellStyle name="Comma 5 73" xfId="341" xr:uid="{00000000-0005-0000-0000-000031020000}"/>
    <cellStyle name="Comma 5 74" xfId="342" xr:uid="{00000000-0005-0000-0000-000032020000}"/>
    <cellStyle name="Comma 5 75" xfId="343" xr:uid="{00000000-0005-0000-0000-000033020000}"/>
    <cellStyle name="Comma 5 76" xfId="344" xr:uid="{00000000-0005-0000-0000-000034020000}"/>
    <cellStyle name="Comma 5 77" xfId="764" xr:uid="{00000000-0005-0000-0000-000035020000}"/>
    <cellStyle name="Comma 5 78" xfId="1009" xr:uid="{00000000-0005-0000-0000-000036020000}"/>
    <cellStyle name="Comma 5 79" xfId="1010" xr:uid="{00000000-0005-0000-0000-000037020000}"/>
    <cellStyle name="Comma 5 8" xfId="345" xr:uid="{00000000-0005-0000-0000-000038020000}"/>
    <cellStyle name="Comma 5 80" xfId="1011" xr:uid="{00000000-0005-0000-0000-000039020000}"/>
    <cellStyle name="Comma 5 81" xfId="1012" xr:uid="{00000000-0005-0000-0000-00003A020000}"/>
    <cellStyle name="Comma 5 82" xfId="1013" xr:uid="{00000000-0005-0000-0000-00003B020000}"/>
    <cellStyle name="Comma 5 83" xfId="1014" xr:uid="{00000000-0005-0000-0000-00003C020000}"/>
    <cellStyle name="Comma 5 84" xfId="1015" xr:uid="{00000000-0005-0000-0000-00003D020000}"/>
    <cellStyle name="Comma 5 85" xfId="1016" xr:uid="{00000000-0005-0000-0000-00003E020000}"/>
    <cellStyle name="Comma 5 86" xfId="1017" xr:uid="{00000000-0005-0000-0000-00003F020000}"/>
    <cellStyle name="Comma 5 87" xfId="1018" xr:uid="{00000000-0005-0000-0000-000040020000}"/>
    <cellStyle name="Comma 5 88" xfId="1019" xr:uid="{00000000-0005-0000-0000-000041020000}"/>
    <cellStyle name="Comma 5 89" xfId="1020" xr:uid="{00000000-0005-0000-0000-000042020000}"/>
    <cellStyle name="Comma 5 9" xfId="346" xr:uid="{00000000-0005-0000-0000-000043020000}"/>
    <cellStyle name="Comma 5 90" xfId="1021" xr:uid="{00000000-0005-0000-0000-000044020000}"/>
    <cellStyle name="Comma 5 91" xfId="1022" xr:uid="{00000000-0005-0000-0000-000045020000}"/>
    <cellStyle name="Comma 5 92" xfId="1023" xr:uid="{00000000-0005-0000-0000-000046020000}"/>
    <cellStyle name="Comma 5 93" xfId="1024" xr:uid="{00000000-0005-0000-0000-000047020000}"/>
    <cellStyle name="Comma 5 94" xfId="1025" xr:uid="{00000000-0005-0000-0000-000048020000}"/>
    <cellStyle name="Comma 5 95" xfId="1026" xr:uid="{00000000-0005-0000-0000-000049020000}"/>
    <cellStyle name="Comma 5 96" xfId="1027" xr:uid="{00000000-0005-0000-0000-00004A020000}"/>
    <cellStyle name="Comma 5 97" xfId="1028" xr:uid="{00000000-0005-0000-0000-00004B020000}"/>
    <cellStyle name="Comma 5 98" xfId="1029" xr:uid="{00000000-0005-0000-0000-00004C020000}"/>
    <cellStyle name="Comma 5 99" xfId="1030" xr:uid="{00000000-0005-0000-0000-00004D020000}"/>
    <cellStyle name="Comma 6" xfId="347" xr:uid="{00000000-0005-0000-0000-00004E020000}"/>
    <cellStyle name="Comma 7" xfId="348" xr:uid="{00000000-0005-0000-0000-00004F020000}"/>
    <cellStyle name="Comma 8" xfId="349" xr:uid="{00000000-0005-0000-0000-000050020000}"/>
    <cellStyle name="Comma 9" xfId="350" xr:uid="{00000000-0005-0000-0000-000051020000}"/>
    <cellStyle name="CSI" xfId="1031" xr:uid="{00000000-0005-0000-0000-000052020000}"/>
    <cellStyle name="Description" xfId="1032" xr:uid="{00000000-0005-0000-0000-000053020000}"/>
    <cellStyle name="Excel Built-in Normal" xfId="351" xr:uid="{00000000-0005-0000-0000-000054020000}"/>
    <cellStyle name="Explanatory Text 2" xfId="1033" xr:uid="{00000000-0005-0000-0000-000055020000}"/>
    <cellStyle name="Foottitle" xfId="1034" xr:uid="{00000000-0005-0000-0000-000056020000}"/>
    <cellStyle name="Good 2" xfId="1035" xr:uid="{00000000-0005-0000-0000-000057020000}"/>
    <cellStyle name="header" xfId="1036" xr:uid="{00000000-0005-0000-0000-000058020000}"/>
    <cellStyle name="Heading 1 2" xfId="1037" xr:uid="{00000000-0005-0000-0000-000059020000}"/>
    <cellStyle name="Heading 2 2" xfId="1038" xr:uid="{00000000-0005-0000-0000-00005A020000}"/>
    <cellStyle name="Heading 3 2" xfId="1039" xr:uid="{00000000-0005-0000-0000-00005B020000}"/>
    <cellStyle name="Heading 4 2" xfId="1040" xr:uid="{00000000-0005-0000-0000-00005C020000}"/>
    <cellStyle name="Input 2" xfId="1041" xr:uid="{00000000-0005-0000-0000-00005D020000}"/>
    <cellStyle name="k" xfId="1042" xr:uid="{00000000-0005-0000-0000-00005E020000}"/>
    <cellStyle name="L" xfId="1043" xr:uid="{00000000-0005-0000-0000-00005F020000}"/>
    <cellStyle name="Length" xfId="1044" xr:uid="{00000000-0005-0000-0000-000060020000}"/>
    <cellStyle name="Linked Cell 2" xfId="1045" xr:uid="{00000000-0005-0000-0000-000061020000}"/>
    <cellStyle name="M" xfId="1046" xr:uid="{00000000-0005-0000-0000-000062020000}"/>
    <cellStyle name="M-0" xfId="1047" xr:uid="{00000000-0005-0000-0000-000063020000}"/>
    <cellStyle name="MainDescription" xfId="1048" xr:uid="{00000000-0005-0000-0000-000064020000}"/>
    <cellStyle name="Measure" xfId="1049" xr:uid="{00000000-0005-0000-0000-000065020000}"/>
    <cellStyle name="m-o" xfId="1050" xr:uid="{00000000-0005-0000-0000-000066020000}"/>
    <cellStyle name="n" xfId="1051" xr:uid="{00000000-0005-0000-0000-000067020000}"/>
    <cellStyle name="Neutral 2" xfId="1052" xr:uid="{00000000-0005-0000-0000-000068020000}"/>
    <cellStyle name="Normal" xfId="0" builtinId="0"/>
    <cellStyle name="Normal 10" xfId="15" xr:uid="{636ADDE8-CE7F-4FDF-B5B8-C396D40955B7}"/>
    <cellStyle name="Normal 10 10" xfId="352" xr:uid="{00000000-0005-0000-0000-00006B020000}"/>
    <cellStyle name="Normal 10 11" xfId="353" xr:uid="{00000000-0005-0000-0000-00006C020000}"/>
    <cellStyle name="Normal 10 12" xfId="354" xr:uid="{00000000-0005-0000-0000-00006D020000}"/>
    <cellStyle name="Normal 10 13" xfId="355" xr:uid="{00000000-0005-0000-0000-00006E020000}"/>
    <cellStyle name="Normal 10 2" xfId="356" xr:uid="{00000000-0005-0000-0000-00006F020000}"/>
    <cellStyle name="Normal 10 3" xfId="357" xr:uid="{00000000-0005-0000-0000-000070020000}"/>
    <cellStyle name="Normal 10 4" xfId="358" xr:uid="{00000000-0005-0000-0000-000071020000}"/>
    <cellStyle name="Normal 10 5" xfId="359" xr:uid="{00000000-0005-0000-0000-000072020000}"/>
    <cellStyle name="Normal 10 6" xfId="360" xr:uid="{00000000-0005-0000-0000-000073020000}"/>
    <cellStyle name="Normal 10 7" xfId="361" xr:uid="{00000000-0005-0000-0000-000074020000}"/>
    <cellStyle name="Normal 10 8" xfId="362" xr:uid="{00000000-0005-0000-0000-000075020000}"/>
    <cellStyle name="Normal 10 9" xfId="363" xr:uid="{00000000-0005-0000-0000-000076020000}"/>
    <cellStyle name="Normal 11" xfId="364" xr:uid="{00000000-0005-0000-0000-000077020000}"/>
    <cellStyle name="Normal 11 10" xfId="365" xr:uid="{00000000-0005-0000-0000-000078020000}"/>
    <cellStyle name="Normal 11 11" xfId="366" xr:uid="{00000000-0005-0000-0000-000079020000}"/>
    <cellStyle name="Normal 11 12" xfId="367" xr:uid="{00000000-0005-0000-0000-00007A020000}"/>
    <cellStyle name="Normal 11 13" xfId="368" xr:uid="{00000000-0005-0000-0000-00007B020000}"/>
    <cellStyle name="Normal 11 14" xfId="369" xr:uid="{00000000-0005-0000-0000-00007C020000}"/>
    <cellStyle name="Normal 11 2" xfId="370" xr:uid="{00000000-0005-0000-0000-00007D020000}"/>
    <cellStyle name="Normal 11 3" xfId="371" xr:uid="{00000000-0005-0000-0000-00007E020000}"/>
    <cellStyle name="Normal 11 4" xfId="372" xr:uid="{00000000-0005-0000-0000-00007F020000}"/>
    <cellStyle name="Normal 11 5" xfId="373" xr:uid="{00000000-0005-0000-0000-000080020000}"/>
    <cellStyle name="Normal 11 6" xfId="374" xr:uid="{00000000-0005-0000-0000-000081020000}"/>
    <cellStyle name="Normal 11 7" xfId="375" xr:uid="{00000000-0005-0000-0000-000082020000}"/>
    <cellStyle name="Normal 11 8" xfId="376" xr:uid="{00000000-0005-0000-0000-000083020000}"/>
    <cellStyle name="Normal 11 9" xfId="377" xr:uid="{00000000-0005-0000-0000-000084020000}"/>
    <cellStyle name="Normal 12" xfId="378" xr:uid="{00000000-0005-0000-0000-000085020000}"/>
    <cellStyle name="Normal 13" xfId="379" xr:uid="{00000000-0005-0000-0000-000086020000}"/>
    <cellStyle name="Normal 13 2" xfId="380" xr:uid="{00000000-0005-0000-0000-000087020000}"/>
    <cellStyle name="Normal 14" xfId="381" xr:uid="{00000000-0005-0000-0000-000088020000}"/>
    <cellStyle name="Normal 15" xfId="382" xr:uid="{00000000-0005-0000-0000-000089020000}"/>
    <cellStyle name="Normal 15 10" xfId="383" xr:uid="{00000000-0005-0000-0000-00008A020000}"/>
    <cellStyle name="Normal 15 11" xfId="384" xr:uid="{00000000-0005-0000-0000-00008B020000}"/>
    <cellStyle name="Normal 15 12" xfId="385" xr:uid="{00000000-0005-0000-0000-00008C020000}"/>
    <cellStyle name="Normal 15 13" xfId="386" xr:uid="{00000000-0005-0000-0000-00008D020000}"/>
    <cellStyle name="Normal 15 14" xfId="387" xr:uid="{00000000-0005-0000-0000-00008E020000}"/>
    <cellStyle name="Normal 15 15" xfId="388" xr:uid="{00000000-0005-0000-0000-00008F020000}"/>
    <cellStyle name="Normal 15 2" xfId="389" xr:uid="{00000000-0005-0000-0000-000090020000}"/>
    <cellStyle name="Normal 15 2 10" xfId="1053" xr:uid="{00000000-0005-0000-0000-000091020000}"/>
    <cellStyle name="Normal 15 2 2" xfId="1054" xr:uid="{00000000-0005-0000-0000-000092020000}"/>
    <cellStyle name="Normal 15 2 2 2" xfId="1055" xr:uid="{00000000-0005-0000-0000-000093020000}"/>
    <cellStyle name="Normal 15 2 2 2 2" xfId="1056" xr:uid="{00000000-0005-0000-0000-000094020000}"/>
    <cellStyle name="Normal 15 2 2 2 3" xfId="1057" xr:uid="{00000000-0005-0000-0000-000095020000}"/>
    <cellStyle name="Normal 15 2 2 3" xfId="1058" xr:uid="{00000000-0005-0000-0000-000096020000}"/>
    <cellStyle name="Normal 15 2 2 4" xfId="1059" xr:uid="{00000000-0005-0000-0000-000097020000}"/>
    <cellStyle name="Normal 15 2 3" xfId="1060" xr:uid="{00000000-0005-0000-0000-000098020000}"/>
    <cellStyle name="Normal 15 2 4" xfId="1061" xr:uid="{00000000-0005-0000-0000-000099020000}"/>
    <cellStyle name="Normal 15 2 5" xfId="1062" xr:uid="{00000000-0005-0000-0000-00009A020000}"/>
    <cellStyle name="Normal 15 2 6" xfId="1063" xr:uid="{00000000-0005-0000-0000-00009B020000}"/>
    <cellStyle name="Normal 15 2 7" xfId="1064" xr:uid="{00000000-0005-0000-0000-00009C020000}"/>
    <cellStyle name="Normal 15 2 8" xfId="1065" xr:uid="{00000000-0005-0000-0000-00009D020000}"/>
    <cellStyle name="Normal 15 2 8 2" xfId="1066" xr:uid="{00000000-0005-0000-0000-00009E020000}"/>
    <cellStyle name="Normal 15 2 8 3" xfId="1067" xr:uid="{00000000-0005-0000-0000-00009F020000}"/>
    <cellStyle name="Normal 15 2 9" xfId="1068" xr:uid="{00000000-0005-0000-0000-0000A0020000}"/>
    <cellStyle name="Normal 15 3" xfId="390" xr:uid="{00000000-0005-0000-0000-0000A1020000}"/>
    <cellStyle name="Normal 15 3 2" xfId="1069" xr:uid="{00000000-0005-0000-0000-0000A2020000}"/>
    <cellStyle name="Normal 15 3 3" xfId="1070" xr:uid="{00000000-0005-0000-0000-0000A3020000}"/>
    <cellStyle name="Normal 15 3 4" xfId="1071" xr:uid="{00000000-0005-0000-0000-0000A4020000}"/>
    <cellStyle name="Normal 15 3 5" xfId="1072" xr:uid="{00000000-0005-0000-0000-0000A5020000}"/>
    <cellStyle name="Normal 15 3 6" xfId="1073" xr:uid="{00000000-0005-0000-0000-0000A6020000}"/>
    <cellStyle name="Normal 15 3 7" xfId="1074" xr:uid="{00000000-0005-0000-0000-0000A7020000}"/>
    <cellStyle name="Normal 15 4" xfId="391" xr:uid="{00000000-0005-0000-0000-0000A8020000}"/>
    <cellStyle name="Normal 15 5" xfId="392" xr:uid="{00000000-0005-0000-0000-0000A9020000}"/>
    <cellStyle name="Normal 15 6" xfId="393" xr:uid="{00000000-0005-0000-0000-0000AA020000}"/>
    <cellStyle name="Normal 15 7" xfId="394" xr:uid="{00000000-0005-0000-0000-0000AB020000}"/>
    <cellStyle name="Normal 15 8" xfId="395" xr:uid="{00000000-0005-0000-0000-0000AC020000}"/>
    <cellStyle name="Normal 15 9" xfId="396" xr:uid="{00000000-0005-0000-0000-0000AD020000}"/>
    <cellStyle name="Normal 16" xfId="397" xr:uid="{00000000-0005-0000-0000-0000AE020000}"/>
    <cellStyle name="Normal 17" xfId="8" xr:uid="{00000000-0005-0000-0000-000006000000}"/>
    <cellStyle name="Normal 17 2" xfId="27" xr:uid="{00000000-0005-0000-0000-0000B0020000}"/>
    <cellStyle name="Normal 18" xfId="19" xr:uid="{3D8E202F-74CD-492D-BE20-8D3142E3EC50}"/>
    <cellStyle name="Normal 18 10" xfId="398" xr:uid="{00000000-0005-0000-0000-0000B2020000}"/>
    <cellStyle name="Normal 18 2" xfId="399" xr:uid="{00000000-0005-0000-0000-0000B3020000}"/>
    <cellStyle name="Normal 18 3" xfId="400" xr:uid="{00000000-0005-0000-0000-0000B4020000}"/>
    <cellStyle name="Normal 18 4" xfId="401" xr:uid="{00000000-0005-0000-0000-0000B5020000}"/>
    <cellStyle name="Normal 18 5" xfId="402" xr:uid="{00000000-0005-0000-0000-0000B6020000}"/>
    <cellStyle name="Normal 18 6" xfId="403" xr:uid="{00000000-0005-0000-0000-0000B7020000}"/>
    <cellStyle name="Normal 18 7" xfId="404" xr:uid="{00000000-0005-0000-0000-0000B8020000}"/>
    <cellStyle name="Normal 18 8" xfId="405" xr:uid="{00000000-0005-0000-0000-0000B9020000}"/>
    <cellStyle name="Normal 18 9" xfId="406" xr:uid="{00000000-0005-0000-0000-0000BA020000}"/>
    <cellStyle name="Normal 19" xfId="407" xr:uid="{00000000-0005-0000-0000-0000BB020000}"/>
    <cellStyle name="Normal 19 10" xfId="408" xr:uid="{00000000-0005-0000-0000-0000BC020000}"/>
    <cellStyle name="Normal 19 11" xfId="409" xr:uid="{00000000-0005-0000-0000-0000BD020000}"/>
    <cellStyle name="Normal 19 12" xfId="410" xr:uid="{00000000-0005-0000-0000-0000BE020000}"/>
    <cellStyle name="Normal 19 13" xfId="411" xr:uid="{00000000-0005-0000-0000-0000BF020000}"/>
    <cellStyle name="Normal 19 14" xfId="412" xr:uid="{00000000-0005-0000-0000-0000C0020000}"/>
    <cellStyle name="Normal 19 15" xfId="413" xr:uid="{00000000-0005-0000-0000-0000C1020000}"/>
    <cellStyle name="Normal 19 2" xfId="414" xr:uid="{00000000-0005-0000-0000-0000C2020000}"/>
    <cellStyle name="Normal 19 3" xfId="415" xr:uid="{00000000-0005-0000-0000-0000C3020000}"/>
    <cellStyle name="Normal 19 4" xfId="416" xr:uid="{00000000-0005-0000-0000-0000C4020000}"/>
    <cellStyle name="Normal 19 5" xfId="417" xr:uid="{00000000-0005-0000-0000-0000C5020000}"/>
    <cellStyle name="Normal 19 6" xfId="418" xr:uid="{00000000-0005-0000-0000-0000C6020000}"/>
    <cellStyle name="Normal 19 7" xfId="419" xr:uid="{00000000-0005-0000-0000-0000C7020000}"/>
    <cellStyle name="Normal 19 8" xfId="420" xr:uid="{00000000-0005-0000-0000-0000C8020000}"/>
    <cellStyle name="Normal 19 9" xfId="421" xr:uid="{00000000-0005-0000-0000-0000C9020000}"/>
    <cellStyle name="Normal 2" xfId="9" xr:uid="{00000000-0005-0000-0000-000007000000}"/>
    <cellStyle name="Normal 2 10" xfId="2" xr:uid="{00000000-0005-0000-0000-000008000000}"/>
    <cellStyle name="Normal 2 10 2" xfId="25" xr:uid="{00000000-0005-0000-0000-0000CB020000}"/>
    <cellStyle name="Normal 2 10 3" xfId="20" xr:uid="{3BDD6B3C-8861-47DD-9ABC-CAD347F5C764}"/>
    <cellStyle name="Normal 2 100" xfId="1075" xr:uid="{00000000-0005-0000-0000-0000CC020000}"/>
    <cellStyle name="Normal 2 101" xfId="1076" xr:uid="{00000000-0005-0000-0000-0000CD020000}"/>
    <cellStyle name="Normal 2 102" xfId="1077" xr:uid="{00000000-0005-0000-0000-0000CE020000}"/>
    <cellStyle name="Normal 2 103" xfId="1078" xr:uid="{00000000-0005-0000-0000-0000CF020000}"/>
    <cellStyle name="Normal 2 104" xfId="1079" xr:uid="{00000000-0005-0000-0000-0000D0020000}"/>
    <cellStyle name="Normal 2 105" xfId="1080" xr:uid="{00000000-0005-0000-0000-0000D1020000}"/>
    <cellStyle name="Normal 2 106" xfId="1081" xr:uid="{00000000-0005-0000-0000-0000D2020000}"/>
    <cellStyle name="Normal 2 107" xfId="1082" xr:uid="{00000000-0005-0000-0000-0000D3020000}"/>
    <cellStyle name="Normal 2 108" xfId="1083" xr:uid="{00000000-0005-0000-0000-0000D4020000}"/>
    <cellStyle name="Normal 2 109" xfId="1084" xr:uid="{00000000-0005-0000-0000-0000D5020000}"/>
    <cellStyle name="Normal 2 11" xfId="423" xr:uid="{00000000-0005-0000-0000-0000D6020000}"/>
    <cellStyle name="Normal 2 110" xfId="1085" xr:uid="{00000000-0005-0000-0000-0000D7020000}"/>
    <cellStyle name="Normal 2 111" xfId="1086" xr:uid="{00000000-0005-0000-0000-0000D8020000}"/>
    <cellStyle name="Normal 2 112" xfId="1087" xr:uid="{00000000-0005-0000-0000-0000D9020000}"/>
    <cellStyle name="Normal 2 113" xfId="1088" xr:uid="{00000000-0005-0000-0000-0000DA020000}"/>
    <cellStyle name="Normal 2 114" xfId="1089" xr:uid="{00000000-0005-0000-0000-0000DB020000}"/>
    <cellStyle name="Normal 2 115" xfId="1090" xr:uid="{00000000-0005-0000-0000-0000DC020000}"/>
    <cellStyle name="Normal 2 116" xfId="1091" xr:uid="{00000000-0005-0000-0000-0000DD020000}"/>
    <cellStyle name="Normal 2 117" xfId="1092" xr:uid="{00000000-0005-0000-0000-0000DE020000}"/>
    <cellStyle name="Normal 2 118" xfId="1093" xr:uid="{00000000-0005-0000-0000-0000DF020000}"/>
    <cellStyle name="Normal 2 119" xfId="1094" xr:uid="{00000000-0005-0000-0000-0000E0020000}"/>
    <cellStyle name="Normal 2 12" xfId="424" xr:uid="{00000000-0005-0000-0000-0000E1020000}"/>
    <cellStyle name="Normal 2 120" xfId="1095" xr:uid="{00000000-0005-0000-0000-0000E2020000}"/>
    <cellStyle name="Normal 2 121" xfId="1096" xr:uid="{00000000-0005-0000-0000-0000E3020000}"/>
    <cellStyle name="Normal 2 122" xfId="1097" xr:uid="{00000000-0005-0000-0000-0000E4020000}"/>
    <cellStyle name="Normal 2 123" xfId="1098" xr:uid="{00000000-0005-0000-0000-0000E5020000}"/>
    <cellStyle name="Normal 2 124" xfId="1099" xr:uid="{00000000-0005-0000-0000-0000E6020000}"/>
    <cellStyle name="Normal 2 125" xfId="1100" xr:uid="{00000000-0005-0000-0000-0000E7020000}"/>
    <cellStyle name="Normal 2 126" xfId="1101" xr:uid="{00000000-0005-0000-0000-0000E8020000}"/>
    <cellStyle name="Normal 2 127" xfId="1102" xr:uid="{00000000-0005-0000-0000-0000E9020000}"/>
    <cellStyle name="Normal 2 128" xfId="1103" xr:uid="{00000000-0005-0000-0000-0000EA020000}"/>
    <cellStyle name="Normal 2 129" xfId="1104" xr:uid="{00000000-0005-0000-0000-0000EB020000}"/>
    <cellStyle name="Normal 2 13" xfId="425" xr:uid="{00000000-0005-0000-0000-0000EC020000}"/>
    <cellStyle name="Normal 2 130" xfId="1105" xr:uid="{00000000-0005-0000-0000-0000ED020000}"/>
    <cellStyle name="Normal 2 131" xfId="1106" xr:uid="{00000000-0005-0000-0000-0000EE020000}"/>
    <cellStyle name="Normal 2 132" xfId="1107" xr:uid="{00000000-0005-0000-0000-0000EF020000}"/>
    <cellStyle name="Normal 2 133" xfId="1108" xr:uid="{00000000-0005-0000-0000-0000F0020000}"/>
    <cellStyle name="Normal 2 134" xfId="1109" xr:uid="{00000000-0005-0000-0000-0000F1020000}"/>
    <cellStyle name="Normal 2 135" xfId="1110" xr:uid="{00000000-0005-0000-0000-0000F2020000}"/>
    <cellStyle name="Normal 2 136" xfId="1111" xr:uid="{00000000-0005-0000-0000-0000F3020000}"/>
    <cellStyle name="Normal 2 137" xfId="1112" xr:uid="{00000000-0005-0000-0000-0000F4020000}"/>
    <cellStyle name="Normal 2 138" xfId="1113" xr:uid="{00000000-0005-0000-0000-0000F5020000}"/>
    <cellStyle name="Normal 2 139" xfId="422" xr:uid="{00000000-0005-0000-0000-0000CA020000}"/>
    <cellStyle name="Normal 2 14" xfId="426" xr:uid="{00000000-0005-0000-0000-0000F6020000}"/>
    <cellStyle name="Normal 2 15" xfId="427" xr:uid="{00000000-0005-0000-0000-0000F7020000}"/>
    <cellStyle name="Normal 2 16" xfId="428" xr:uid="{00000000-0005-0000-0000-0000F8020000}"/>
    <cellStyle name="Normal 2 17" xfId="429" xr:uid="{00000000-0005-0000-0000-0000F9020000}"/>
    <cellStyle name="Normal 2 172" xfId="1114" xr:uid="{00000000-0005-0000-0000-0000FA020000}"/>
    <cellStyle name="Normal 2 173" xfId="1115" xr:uid="{00000000-0005-0000-0000-0000FB020000}"/>
    <cellStyle name="Normal 2 18" xfId="430" xr:uid="{00000000-0005-0000-0000-0000FC020000}"/>
    <cellStyle name="Normal 2 19" xfId="431" xr:uid="{00000000-0005-0000-0000-0000FD020000}"/>
    <cellStyle name="Normal 2 2" xfId="432" xr:uid="{00000000-0005-0000-0000-0000FE020000}"/>
    <cellStyle name="Normal 2 2 2" xfId="433" xr:uid="{00000000-0005-0000-0000-0000FF020000}"/>
    <cellStyle name="Normal 2 2 2 2" xfId="434" xr:uid="{00000000-0005-0000-0000-000000030000}"/>
    <cellStyle name="Normal 2 2 2 3" xfId="435" xr:uid="{00000000-0005-0000-0000-000001030000}"/>
    <cellStyle name="Normal 2 2 3" xfId="436" xr:uid="{00000000-0005-0000-0000-000002030000}"/>
    <cellStyle name="Normal 2 2 3 2" xfId="437" xr:uid="{00000000-0005-0000-0000-000003030000}"/>
    <cellStyle name="Normal 2 2 4" xfId="438" xr:uid="{00000000-0005-0000-0000-000004030000}"/>
    <cellStyle name="Normal 2 2 4 2" xfId="439" xr:uid="{00000000-0005-0000-0000-000005030000}"/>
    <cellStyle name="Normal 2 2 5" xfId="440" xr:uid="{00000000-0005-0000-0000-000006030000}"/>
    <cellStyle name="Normal 2 2 6" xfId="441" xr:uid="{00000000-0005-0000-0000-000007030000}"/>
    <cellStyle name="Normal 2 20" xfId="442" xr:uid="{00000000-0005-0000-0000-000008030000}"/>
    <cellStyle name="Normal 2 21" xfId="443" xr:uid="{00000000-0005-0000-0000-000009030000}"/>
    <cellStyle name="Normal 2 22" xfId="444" xr:uid="{00000000-0005-0000-0000-00000A030000}"/>
    <cellStyle name="Normal 2 23" xfId="445" xr:uid="{00000000-0005-0000-0000-00000B030000}"/>
    <cellStyle name="Normal 2 24" xfId="446" xr:uid="{00000000-0005-0000-0000-00000C030000}"/>
    <cellStyle name="Normal 2 25" xfId="447" xr:uid="{00000000-0005-0000-0000-00000D030000}"/>
    <cellStyle name="Normal 2 26" xfId="448" xr:uid="{00000000-0005-0000-0000-00000E030000}"/>
    <cellStyle name="Normal 2 27" xfId="449" xr:uid="{00000000-0005-0000-0000-00000F030000}"/>
    <cellStyle name="Normal 2 28" xfId="450" xr:uid="{00000000-0005-0000-0000-000010030000}"/>
    <cellStyle name="Normal 2 29" xfId="451" xr:uid="{00000000-0005-0000-0000-000011030000}"/>
    <cellStyle name="Normal 2 3" xfId="452" xr:uid="{00000000-0005-0000-0000-000012030000}"/>
    <cellStyle name="Normal 2 3 10" xfId="453" xr:uid="{00000000-0005-0000-0000-000013030000}"/>
    <cellStyle name="Normal 2 3 11" xfId="454" xr:uid="{00000000-0005-0000-0000-000014030000}"/>
    <cellStyle name="Normal 2 3 12" xfId="455" xr:uid="{00000000-0005-0000-0000-000015030000}"/>
    <cellStyle name="Normal 2 3 13" xfId="456" xr:uid="{00000000-0005-0000-0000-000016030000}"/>
    <cellStyle name="Normal 2 3 14" xfId="457" xr:uid="{00000000-0005-0000-0000-000017030000}"/>
    <cellStyle name="Normal 2 3 2" xfId="458" xr:uid="{00000000-0005-0000-0000-000018030000}"/>
    <cellStyle name="Normal 2 3 2 2" xfId="459" xr:uid="{00000000-0005-0000-0000-000019030000}"/>
    <cellStyle name="Normal 2 3 2 3" xfId="1116" xr:uid="{00000000-0005-0000-0000-00001A030000}"/>
    <cellStyle name="Normal 2 3 2 4" xfId="1117" xr:uid="{00000000-0005-0000-0000-00001B030000}"/>
    <cellStyle name="Normal 2 3 2 5" xfId="1118" xr:uid="{00000000-0005-0000-0000-00001C030000}"/>
    <cellStyle name="Normal 2 3 2 6" xfId="1119" xr:uid="{00000000-0005-0000-0000-00001D030000}"/>
    <cellStyle name="Normal 2 3 3" xfId="460" xr:uid="{00000000-0005-0000-0000-00001E030000}"/>
    <cellStyle name="Normal 2 3 3 2" xfId="461" xr:uid="{00000000-0005-0000-0000-00001F030000}"/>
    <cellStyle name="Normal 2 3 4" xfId="462" xr:uid="{00000000-0005-0000-0000-000020030000}"/>
    <cellStyle name="Normal 2 3 4 2" xfId="463" xr:uid="{00000000-0005-0000-0000-000021030000}"/>
    <cellStyle name="Normal 2 3 5" xfId="464" xr:uid="{00000000-0005-0000-0000-000022030000}"/>
    <cellStyle name="Normal 2 3 5 2" xfId="465" xr:uid="{00000000-0005-0000-0000-000023030000}"/>
    <cellStyle name="Normal 2 3 6" xfId="466" xr:uid="{00000000-0005-0000-0000-000024030000}"/>
    <cellStyle name="Normal 2 3 7" xfId="467" xr:uid="{00000000-0005-0000-0000-000025030000}"/>
    <cellStyle name="Normal 2 3 8" xfId="468" xr:uid="{00000000-0005-0000-0000-000026030000}"/>
    <cellStyle name="Normal 2 3 9" xfId="469" xr:uid="{00000000-0005-0000-0000-000027030000}"/>
    <cellStyle name="Normal 2 30" xfId="470" xr:uid="{00000000-0005-0000-0000-000028030000}"/>
    <cellStyle name="Normal 2 31" xfId="471" xr:uid="{00000000-0005-0000-0000-000029030000}"/>
    <cellStyle name="Normal 2 32" xfId="472" xr:uid="{00000000-0005-0000-0000-00002A030000}"/>
    <cellStyle name="Normal 2 33" xfId="473" xr:uid="{00000000-0005-0000-0000-00002B030000}"/>
    <cellStyle name="Normal 2 34" xfId="474" xr:uid="{00000000-0005-0000-0000-00002C030000}"/>
    <cellStyle name="Normal 2 35" xfId="475" xr:uid="{00000000-0005-0000-0000-00002D030000}"/>
    <cellStyle name="Normal 2 36" xfId="476" xr:uid="{00000000-0005-0000-0000-00002E030000}"/>
    <cellStyle name="Normal 2 37" xfId="477" xr:uid="{00000000-0005-0000-0000-00002F030000}"/>
    <cellStyle name="Normal 2 38" xfId="478" xr:uid="{00000000-0005-0000-0000-000030030000}"/>
    <cellStyle name="Normal 2 39" xfId="479" xr:uid="{00000000-0005-0000-0000-000031030000}"/>
    <cellStyle name="Normal 2 4" xfId="480" xr:uid="{00000000-0005-0000-0000-000032030000}"/>
    <cellStyle name="Normal 2 4 10" xfId="481" xr:uid="{00000000-0005-0000-0000-000033030000}"/>
    <cellStyle name="Normal 2 4 11" xfId="482" xr:uid="{00000000-0005-0000-0000-000034030000}"/>
    <cellStyle name="Normal 2 4 12" xfId="483" xr:uid="{00000000-0005-0000-0000-000035030000}"/>
    <cellStyle name="Normal 2 4 13" xfId="484" xr:uid="{00000000-0005-0000-0000-000036030000}"/>
    <cellStyle name="Normal 2 4 14" xfId="485" xr:uid="{00000000-0005-0000-0000-000037030000}"/>
    <cellStyle name="Normal 2 4 2" xfId="486" xr:uid="{00000000-0005-0000-0000-000038030000}"/>
    <cellStyle name="Normal 2 4 2 2" xfId="487" xr:uid="{00000000-0005-0000-0000-000039030000}"/>
    <cellStyle name="Normal 2 4 3" xfId="488" xr:uid="{00000000-0005-0000-0000-00003A030000}"/>
    <cellStyle name="Normal 2 4 4" xfId="489" xr:uid="{00000000-0005-0000-0000-00003B030000}"/>
    <cellStyle name="Normal 2 4 5" xfId="490" xr:uid="{00000000-0005-0000-0000-00003C030000}"/>
    <cellStyle name="Normal 2 4 6" xfId="491" xr:uid="{00000000-0005-0000-0000-00003D030000}"/>
    <cellStyle name="Normal 2 4 7" xfId="492" xr:uid="{00000000-0005-0000-0000-00003E030000}"/>
    <cellStyle name="Normal 2 4 8" xfId="493" xr:uid="{00000000-0005-0000-0000-00003F030000}"/>
    <cellStyle name="Normal 2 4 9" xfId="494" xr:uid="{00000000-0005-0000-0000-000040030000}"/>
    <cellStyle name="Normal 2 40" xfId="495" xr:uid="{00000000-0005-0000-0000-000041030000}"/>
    <cellStyle name="Normal 2 41" xfId="496" xr:uid="{00000000-0005-0000-0000-000042030000}"/>
    <cellStyle name="Normal 2 42" xfId="497" xr:uid="{00000000-0005-0000-0000-000043030000}"/>
    <cellStyle name="Normal 2 43" xfId="498" xr:uid="{00000000-0005-0000-0000-000044030000}"/>
    <cellStyle name="Normal 2 44" xfId="499" xr:uid="{00000000-0005-0000-0000-000045030000}"/>
    <cellStyle name="Normal 2 45" xfId="500" xr:uid="{00000000-0005-0000-0000-000046030000}"/>
    <cellStyle name="Normal 2 46" xfId="501" xr:uid="{00000000-0005-0000-0000-000047030000}"/>
    <cellStyle name="Normal 2 47" xfId="502" xr:uid="{00000000-0005-0000-0000-000048030000}"/>
    <cellStyle name="Normal 2 48" xfId="503" xr:uid="{00000000-0005-0000-0000-000049030000}"/>
    <cellStyle name="Normal 2 49" xfId="504" xr:uid="{00000000-0005-0000-0000-00004A030000}"/>
    <cellStyle name="Normal 2 5" xfId="505" xr:uid="{00000000-0005-0000-0000-00004B030000}"/>
    <cellStyle name="Normal 2 5 10" xfId="506" xr:uid="{00000000-0005-0000-0000-00004C030000}"/>
    <cellStyle name="Normal 2 5 11" xfId="507" xr:uid="{00000000-0005-0000-0000-00004D030000}"/>
    <cellStyle name="Normal 2 5 12" xfId="508" xr:uid="{00000000-0005-0000-0000-00004E030000}"/>
    <cellStyle name="Normal 2 5 13" xfId="509" xr:uid="{00000000-0005-0000-0000-00004F030000}"/>
    <cellStyle name="Normal 2 5 14" xfId="510" xr:uid="{00000000-0005-0000-0000-000050030000}"/>
    <cellStyle name="Normal 2 5 2" xfId="511" xr:uid="{00000000-0005-0000-0000-000051030000}"/>
    <cellStyle name="Normal 2 5 2 2" xfId="512" xr:uid="{00000000-0005-0000-0000-000052030000}"/>
    <cellStyle name="Normal 2 5 3" xfId="513" xr:uid="{00000000-0005-0000-0000-000053030000}"/>
    <cellStyle name="Normal 2 5 4" xfId="514" xr:uid="{00000000-0005-0000-0000-000054030000}"/>
    <cellStyle name="Normal 2 5 5" xfId="515" xr:uid="{00000000-0005-0000-0000-000055030000}"/>
    <cellStyle name="Normal 2 5 6" xfId="516" xr:uid="{00000000-0005-0000-0000-000056030000}"/>
    <cellStyle name="Normal 2 5 7" xfId="517" xr:uid="{00000000-0005-0000-0000-000057030000}"/>
    <cellStyle name="Normal 2 5 8" xfId="518" xr:uid="{00000000-0005-0000-0000-000058030000}"/>
    <cellStyle name="Normal 2 5 9" xfId="519" xr:uid="{00000000-0005-0000-0000-000059030000}"/>
    <cellStyle name="Normal 2 50" xfId="520" xr:uid="{00000000-0005-0000-0000-00005A030000}"/>
    <cellStyle name="Normal 2 51" xfId="521" xr:uid="{00000000-0005-0000-0000-00005B030000}"/>
    <cellStyle name="Normal 2 52" xfId="522" xr:uid="{00000000-0005-0000-0000-00005C030000}"/>
    <cellStyle name="Normal 2 53" xfId="523" xr:uid="{00000000-0005-0000-0000-00005D030000}"/>
    <cellStyle name="Normal 2 54" xfId="524" xr:uid="{00000000-0005-0000-0000-00005E030000}"/>
    <cellStyle name="Normal 2 55" xfId="525" xr:uid="{00000000-0005-0000-0000-00005F030000}"/>
    <cellStyle name="Normal 2 56" xfId="526" xr:uid="{00000000-0005-0000-0000-000060030000}"/>
    <cellStyle name="Normal 2 57" xfId="527" xr:uid="{00000000-0005-0000-0000-000061030000}"/>
    <cellStyle name="Normal 2 58" xfId="528" xr:uid="{00000000-0005-0000-0000-000062030000}"/>
    <cellStyle name="Normal 2 59" xfId="529" xr:uid="{00000000-0005-0000-0000-000063030000}"/>
    <cellStyle name="Normal 2 6" xfId="530" xr:uid="{00000000-0005-0000-0000-000064030000}"/>
    <cellStyle name="Normal 2 6 10" xfId="531" xr:uid="{00000000-0005-0000-0000-000065030000}"/>
    <cellStyle name="Normal 2 6 11" xfId="532" xr:uid="{00000000-0005-0000-0000-000066030000}"/>
    <cellStyle name="Normal 2 6 12" xfId="533" xr:uid="{00000000-0005-0000-0000-000067030000}"/>
    <cellStyle name="Normal 2 6 13" xfId="534" xr:uid="{00000000-0005-0000-0000-000068030000}"/>
    <cellStyle name="Normal 2 6 14" xfId="535" xr:uid="{00000000-0005-0000-0000-000069030000}"/>
    <cellStyle name="Normal 2 6 2" xfId="536" xr:uid="{00000000-0005-0000-0000-00006A030000}"/>
    <cellStyle name="Normal 2 6 2 2" xfId="537" xr:uid="{00000000-0005-0000-0000-00006B030000}"/>
    <cellStyle name="Normal 2 6 3" xfId="538" xr:uid="{00000000-0005-0000-0000-00006C030000}"/>
    <cellStyle name="Normal 2 6 4" xfId="539" xr:uid="{00000000-0005-0000-0000-00006D030000}"/>
    <cellStyle name="Normal 2 6 5" xfId="540" xr:uid="{00000000-0005-0000-0000-00006E030000}"/>
    <cellStyle name="Normal 2 6 6" xfId="541" xr:uid="{00000000-0005-0000-0000-00006F030000}"/>
    <cellStyle name="Normal 2 6 7" xfId="542" xr:uid="{00000000-0005-0000-0000-000070030000}"/>
    <cellStyle name="Normal 2 6 8" xfId="543" xr:uid="{00000000-0005-0000-0000-000071030000}"/>
    <cellStyle name="Normal 2 6 9" xfId="544" xr:uid="{00000000-0005-0000-0000-000072030000}"/>
    <cellStyle name="Normal 2 60" xfId="545" xr:uid="{00000000-0005-0000-0000-000073030000}"/>
    <cellStyle name="Normal 2 61" xfId="546" xr:uid="{00000000-0005-0000-0000-000074030000}"/>
    <cellStyle name="Normal 2 62" xfId="547" xr:uid="{00000000-0005-0000-0000-000075030000}"/>
    <cellStyle name="Normal 2 63" xfId="548" xr:uid="{00000000-0005-0000-0000-000076030000}"/>
    <cellStyle name="Normal 2 64" xfId="549" xr:uid="{00000000-0005-0000-0000-000077030000}"/>
    <cellStyle name="Normal 2 65" xfId="550" xr:uid="{00000000-0005-0000-0000-000078030000}"/>
    <cellStyle name="Normal 2 66" xfId="551" xr:uid="{00000000-0005-0000-0000-000079030000}"/>
    <cellStyle name="Normal 2 67" xfId="552" xr:uid="{00000000-0005-0000-0000-00007A030000}"/>
    <cellStyle name="Normal 2 68" xfId="553" xr:uid="{00000000-0005-0000-0000-00007B030000}"/>
    <cellStyle name="Normal 2 69" xfId="554" xr:uid="{00000000-0005-0000-0000-00007C030000}"/>
    <cellStyle name="Normal 2 7" xfId="555" xr:uid="{00000000-0005-0000-0000-00007D030000}"/>
    <cellStyle name="Normal 2 7 10" xfId="556" xr:uid="{00000000-0005-0000-0000-00007E030000}"/>
    <cellStyle name="Normal 2 7 11" xfId="557" xr:uid="{00000000-0005-0000-0000-00007F030000}"/>
    <cellStyle name="Normal 2 7 12" xfId="558" xr:uid="{00000000-0005-0000-0000-000080030000}"/>
    <cellStyle name="Normal 2 7 13" xfId="559" xr:uid="{00000000-0005-0000-0000-000081030000}"/>
    <cellStyle name="Normal 2 7 14" xfId="560" xr:uid="{00000000-0005-0000-0000-000082030000}"/>
    <cellStyle name="Normal 2 7 2" xfId="561" xr:uid="{00000000-0005-0000-0000-000083030000}"/>
    <cellStyle name="Normal 2 7 2 2" xfId="562" xr:uid="{00000000-0005-0000-0000-000084030000}"/>
    <cellStyle name="Normal 2 7 3" xfId="563" xr:uid="{00000000-0005-0000-0000-000085030000}"/>
    <cellStyle name="Normal 2 7 4" xfId="564" xr:uid="{00000000-0005-0000-0000-000086030000}"/>
    <cellStyle name="Normal 2 7 5" xfId="565" xr:uid="{00000000-0005-0000-0000-000087030000}"/>
    <cellStyle name="Normal 2 7 6" xfId="566" xr:uid="{00000000-0005-0000-0000-000088030000}"/>
    <cellStyle name="Normal 2 7 7" xfId="567" xr:uid="{00000000-0005-0000-0000-000089030000}"/>
    <cellStyle name="Normal 2 7 8" xfId="568" xr:uid="{00000000-0005-0000-0000-00008A030000}"/>
    <cellStyle name="Normal 2 7 9" xfId="569" xr:uid="{00000000-0005-0000-0000-00008B030000}"/>
    <cellStyle name="Normal 2 70" xfId="570" xr:uid="{00000000-0005-0000-0000-00008C030000}"/>
    <cellStyle name="Normal 2 71" xfId="571" xr:uid="{00000000-0005-0000-0000-00008D030000}"/>
    <cellStyle name="Normal 2 72" xfId="572" xr:uid="{00000000-0005-0000-0000-00008E030000}"/>
    <cellStyle name="Normal 2 73" xfId="573" xr:uid="{00000000-0005-0000-0000-00008F030000}"/>
    <cellStyle name="Normal 2 74" xfId="574" xr:uid="{00000000-0005-0000-0000-000090030000}"/>
    <cellStyle name="Normal 2 75" xfId="575" xr:uid="{00000000-0005-0000-0000-000091030000}"/>
    <cellStyle name="Normal 2 76" xfId="576" xr:uid="{00000000-0005-0000-0000-000092030000}"/>
    <cellStyle name="Normal 2 77" xfId="577" xr:uid="{00000000-0005-0000-0000-000093030000}"/>
    <cellStyle name="Normal 2 78" xfId="578" xr:uid="{00000000-0005-0000-0000-000094030000}"/>
    <cellStyle name="Normal 2 79" xfId="579" xr:uid="{00000000-0005-0000-0000-000095030000}"/>
    <cellStyle name="Normal 2 8" xfId="580" xr:uid="{00000000-0005-0000-0000-000096030000}"/>
    <cellStyle name="Normal 2 80" xfId="581" xr:uid="{00000000-0005-0000-0000-000097030000}"/>
    <cellStyle name="Normal 2 81" xfId="582" xr:uid="{00000000-0005-0000-0000-000098030000}"/>
    <cellStyle name="Normal 2 82" xfId="1120" xr:uid="{00000000-0005-0000-0000-000099030000}"/>
    <cellStyle name="Normal 2 83" xfId="1121" xr:uid="{00000000-0005-0000-0000-00009A030000}"/>
    <cellStyle name="Normal 2 84" xfId="1122" xr:uid="{00000000-0005-0000-0000-00009B030000}"/>
    <cellStyle name="Normal 2 85" xfId="1123" xr:uid="{00000000-0005-0000-0000-00009C030000}"/>
    <cellStyle name="Normal 2 86" xfId="1124" xr:uid="{00000000-0005-0000-0000-00009D030000}"/>
    <cellStyle name="Normal 2 87" xfId="1125" xr:uid="{00000000-0005-0000-0000-00009E030000}"/>
    <cellStyle name="Normal 2 88" xfId="1126" xr:uid="{00000000-0005-0000-0000-00009F030000}"/>
    <cellStyle name="Normal 2 89" xfId="1127" xr:uid="{00000000-0005-0000-0000-0000A0030000}"/>
    <cellStyle name="Normal 2 9" xfId="583" xr:uid="{00000000-0005-0000-0000-0000A1030000}"/>
    <cellStyle name="Normal 2 90" xfId="1128" xr:uid="{00000000-0005-0000-0000-0000A2030000}"/>
    <cellStyle name="Normal 2 91" xfId="1129" xr:uid="{00000000-0005-0000-0000-0000A3030000}"/>
    <cellStyle name="Normal 2 92" xfId="1130" xr:uid="{00000000-0005-0000-0000-0000A4030000}"/>
    <cellStyle name="Normal 2 93" xfId="1131" xr:uid="{00000000-0005-0000-0000-0000A5030000}"/>
    <cellStyle name="Normal 2 94" xfId="1132" xr:uid="{00000000-0005-0000-0000-0000A6030000}"/>
    <cellStyle name="Normal 2 95" xfId="1133" xr:uid="{00000000-0005-0000-0000-0000A7030000}"/>
    <cellStyle name="Normal 2 96" xfId="1134" xr:uid="{00000000-0005-0000-0000-0000A8030000}"/>
    <cellStyle name="Normal 2 97" xfId="1135" xr:uid="{00000000-0005-0000-0000-0000A9030000}"/>
    <cellStyle name="Normal 2 98" xfId="1136" xr:uid="{00000000-0005-0000-0000-0000AA030000}"/>
    <cellStyle name="Normal 2 99" xfId="1137" xr:uid="{00000000-0005-0000-0000-0000AB030000}"/>
    <cellStyle name="Normal 20" xfId="14" xr:uid="{6F21D27A-0A4C-4FF6-A982-314208B59E67}"/>
    <cellStyle name="Normal 21" xfId="584" xr:uid="{00000000-0005-0000-0000-0000AD030000}"/>
    <cellStyle name="Normal 22" xfId="21" xr:uid="{298772F2-002C-48E8-9D59-FB59DBCF9774}"/>
    <cellStyle name="Normal 22 2" xfId="1138" xr:uid="{00000000-0005-0000-0000-0000AF030000}"/>
    <cellStyle name="Normal 23" xfId="1139" xr:uid="{00000000-0005-0000-0000-0000B0030000}"/>
    <cellStyle name="Normal 24" xfId="585" xr:uid="{00000000-0005-0000-0000-0000B1030000}"/>
    <cellStyle name="Normal 25" xfId="1140" xr:uid="{00000000-0005-0000-0000-0000B2030000}"/>
    <cellStyle name="Normal 25 2" xfId="1141" xr:uid="{00000000-0005-0000-0000-0000B3030000}"/>
    <cellStyle name="Normal 25 3" xfId="1142" xr:uid="{00000000-0005-0000-0000-0000B4030000}"/>
    <cellStyle name="Normal 25 4" xfId="1143" xr:uid="{00000000-0005-0000-0000-0000B5030000}"/>
    <cellStyle name="Normal 25 5" xfId="1144" xr:uid="{00000000-0005-0000-0000-0000B6030000}"/>
    <cellStyle name="Normal 25 6" xfId="1145" xr:uid="{00000000-0005-0000-0000-0000B7030000}"/>
    <cellStyle name="Normal 25 7" xfId="1146" xr:uid="{00000000-0005-0000-0000-0000B8030000}"/>
    <cellStyle name="Normal 26" xfId="1147" xr:uid="{00000000-0005-0000-0000-0000B9030000}"/>
    <cellStyle name="Normal 27" xfId="1148" xr:uid="{00000000-0005-0000-0000-0000BA030000}"/>
    <cellStyle name="Normal 28" xfId="1149" xr:uid="{00000000-0005-0000-0000-0000BB030000}"/>
    <cellStyle name="Normal 29" xfId="586" xr:uid="{00000000-0005-0000-0000-0000BC030000}"/>
    <cellStyle name="Normal 3" xfId="3" xr:uid="{00000000-0005-0000-0000-000009000000}"/>
    <cellStyle name="Normal 3 10" xfId="17" xr:uid="{45FF1DBF-9FE6-41B9-AA30-CA85C7DAEF96}"/>
    <cellStyle name="Normal 3 10 2" xfId="587" xr:uid="{00000000-0005-0000-0000-0000BF030000}"/>
    <cellStyle name="Normal 3 11" xfId="588" xr:uid="{00000000-0005-0000-0000-0000C0030000}"/>
    <cellStyle name="Normal 3 11 2" xfId="589" xr:uid="{00000000-0005-0000-0000-0000C1030000}"/>
    <cellStyle name="Normal 3 12" xfId="590" xr:uid="{00000000-0005-0000-0000-0000C2030000}"/>
    <cellStyle name="Normal 3 13" xfId="591" xr:uid="{00000000-0005-0000-0000-0000C3030000}"/>
    <cellStyle name="Normal 3 14" xfId="592" xr:uid="{00000000-0005-0000-0000-0000C4030000}"/>
    <cellStyle name="Normal 3 15" xfId="593" xr:uid="{00000000-0005-0000-0000-0000C5030000}"/>
    <cellStyle name="Normal 3 16" xfId="594" xr:uid="{00000000-0005-0000-0000-0000C6030000}"/>
    <cellStyle name="Normal 3 17" xfId="595" xr:uid="{00000000-0005-0000-0000-0000C7030000}"/>
    <cellStyle name="Normal 3 18" xfId="596" xr:uid="{00000000-0005-0000-0000-0000C8030000}"/>
    <cellStyle name="Normal 3 19" xfId="597" xr:uid="{00000000-0005-0000-0000-0000C9030000}"/>
    <cellStyle name="Normal 3 2" xfId="598" xr:uid="{00000000-0005-0000-0000-0000CA030000}"/>
    <cellStyle name="Normal 3 2 2" xfId="599" xr:uid="{00000000-0005-0000-0000-0000CB030000}"/>
    <cellStyle name="Normal 3 2 2 2" xfId="600" xr:uid="{00000000-0005-0000-0000-0000CC030000}"/>
    <cellStyle name="Normal 3 2 2 2 2" xfId="601" xr:uid="{00000000-0005-0000-0000-0000CD030000}"/>
    <cellStyle name="Normal 3 2 2 3" xfId="602" xr:uid="{00000000-0005-0000-0000-0000CE030000}"/>
    <cellStyle name="Normal 3 2 2 4" xfId="603" xr:uid="{00000000-0005-0000-0000-0000CF030000}"/>
    <cellStyle name="Normal 3 2 2 5" xfId="604" xr:uid="{00000000-0005-0000-0000-0000D0030000}"/>
    <cellStyle name="Normal 3 2 2 6" xfId="605" xr:uid="{00000000-0005-0000-0000-0000D1030000}"/>
    <cellStyle name="Normal 3 2 3" xfId="606" xr:uid="{00000000-0005-0000-0000-0000D2030000}"/>
    <cellStyle name="Normal 3 2 3 2" xfId="607" xr:uid="{00000000-0005-0000-0000-0000D3030000}"/>
    <cellStyle name="Normal 3 2 4" xfId="608" xr:uid="{00000000-0005-0000-0000-0000D4030000}"/>
    <cellStyle name="Normal 3 2 4 2" xfId="609" xr:uid="{00000000-0005-0000-0000-0000D5030000}"/>
    <cellStyle name="Normal 3 2 5" xfId="610" xr:uid="{00000000-0005-0000-0000-0000D6030000}"/>
    <cellStyle name="Normal 3 2 5 2" xfId="611" xr:uid="{00000000-0005-0000-0000-0000D7030000}"/>
    <cellStyle name="Normal 3 2 6" xfId="612" xr:uid="{00000000-0005-0000-0000-0000D8030000}"/>
    <cellStyle name="Normal 3 20" xfId="613" xr:uid="{00000000-0005-0000-0000-0000D9030000}"/>
    <cellStyle name="Normal 3 21" xfId="614" xr:uid="{00000000-0005-0000-0000-0000DA030000}"/>
    <cellStyle name="Normal 3 22" xfId="615" xr:uid="{00000000-0005-0000-0000-0000DB030000}"/>
    <cellStyle name="Normal 3 23" xfId="616" xr:uid="{00000000-0005-0000-0000-0000DC030000}"/>
    <cellStyle name="Normal 3 24" xfId="617" xr:uid="{00000000-0005-0000-0000-0000DD030000}"/>
    <cellStyle name="Normal 3 25" xfId="618" xr:uid="{00000000-0005-0000-0000-0000DE030000}"/>
    <cellStyle name="Normal 3 26" xfId="619" xr:uid="{00000000-0005-0000-0000-0000DF030000}"/>
    <cellStyle name="Normal 3 27" xfId="620" xr:uid="{00000000-0005-0000-0000-0000E0030000}"/>
    <cellStyle name="Normal 3 28" xfId="621" xr:uid="{00000000-0005-0000-0000-0000E1030000}"/>
    <cellStyle name="Normal 3 29" xfId="622" xr:uid="{00000000-0005-0000-0000-0000E2030000}"/>
    <cellStyle name="Normal 3 3" xfId="623" xr:uid="{00000000-0005-0000-0000-0000E3030000}"/>
    <cellStyle name="Normal 3 3 2" xfId="624" xr:uid="{00000000-0005-0000-0000-0000E4030000}"/>
    <cellStyle name="Normal 3 3 3" xfId="625" xr:uid="{00000000-0005-0000-0000-0000E5030000}"/>
    <cellStyle name="Normal 3 3 4" xfId="626" xr:uid="{00000000-0005-0000-0000-0000E6030000}"/>
    <cellStyle name="Normal 3 3 5" xfId="627" xr:uid="{00000000-0005-0000-0000-0000E7030000}"/>
    <cellStyle name="Normal 3 30" xfId="628" xr:uid="{00000000-0005-0000-0000-0000E8030000}"/>
    <cellStyle name="Normal 3 31" xfId="629" xr:uid="{00000000-0005-0000-0000-0000E9030000}"/>
    <cellStyle name="Normal 3 4" xfId="630" xr:uid="{00000000-0005-0000-0000-0000EA030000}"/>
    <cellStyle name="Normal 3 4 2" xfId="631" xr:uid="{00000000-0005-0000-0000-0000EB030000}"/>
    <cellStyle name="Normal 3 4 3" xfId="632" xr:uid="{00000000-0005-0000-0000-0000EC030000}"/>
    <cellStyle name="Normal 3 4 4" xfId="633" xr:uid="{00000000-0005-0000-0000-0000ED030000}"/>
    <cellStyle name="Normal 3 4 5" xfId="634" xr:uid="{00000000-0005-0000-0000-0000EE030000}"/>
    <cellStyle name="Normal 3 5" xfId="635" xr:uid="{00000000-0005-0000-0000-0000EF030000}"/>
    <cellStyle name="Normal 3 5 2" xfId="636" xr:uid="{00000000-0005-0000-0000-0000F0030000}"/>
    <cellStyle name="Normal 3 5 3" xfId="637" xr:uid="{00000000-0005-0000-0000-0000F1030000}"/>
    <cellStyle name="Normal 3 5 4" xfId="638" xr:uid="{00000000-0005-0000-0000-0000F2030000}"/>
    <cellStyle name="Normal 3 5 5" xfId="639" xr:uid="{00000000-0005-0000-0000-0000F3030000}"/>
    <cellStyle name="Normal 3 6" xfId="640" xr:uid="{00000000-0005-0000-0000-0000F4030000}"/>
    <cellStyle name="Normal 3 6 2" xfId="641" xr:uid="{00000000-0005-0000-0000-0000F5030000}"/>
    <cellStyle name="Normal 3 6 3" xfId="642" xr:uid="{00000000-0005-0000-0000-0000F6030000}"/>
    <cellStyle name="Normal 3 6 4" xfId="643" xr:uid="{00000000-0005-0000-0000-0000F7030000}"/>
    <cellStyle name="Normal 3 6 5" xfId="644" xr:uid="{00000000-0005-0000-0000-0000F8030000}"/>
    <cellStyle name="Normal 3 7" xfId="645" xr:uid="{00000000-0005-0000-0000-0000F9030000}"/>
    <cellStyle name="Normal 3 7 10" xfId="646" xr:uid="{00000000-0005-0000-0000-0000FA030000}"/>
    <cellStyle name="Normal 3 7 2" xfId="647" xr:uid="{00000000-0005-0000-0000-0000FB030000}"/>
    <cellStyle name="Normal 3 7 3" xfId="648" xr:uid="{00000000-0005-0000-0000-0000FC030000}"/>
    <cellStyle name="Normal 3 7 4" xfId="649" xr:uid="{00000000-0005-0000-0000-0000FD030000}"/>
    <cellStyle name="Normal 3 7 5" xfId="650" xr:uid="{00000000-0005-0000-0000-0000FE030000}"/>
    <cellStyle name="Normal 3 7 6" xfId="651" xr:uid="{00000000-0005-0000-0000-0000FF030000}"/>
    <cellStyle name="Normal 3 7 7" xfId="652" xr:uid="{00000000-0005-0000-0000-000000040000}"/>
    <cellStyle name="Normal 3 7 8" xfId="653" xr:uid="{00000000-0005-0000-0000-000001040000}"/>
    <cellStyle name="Normal 3 7 9" xfId="654" xr:uid="{00000000-0005-0000-0000-000002040000}"/>
    <cellStyle name="Normal 3 8" xfId="655" xr:uid="{00000000-0005-0000-0000-000003040000}"/>
    <cellStyle name="Normal 3 8 2" xfId="656" xr:uid="{00000000-0005-0000-0000-000004040000}"/>
    <cellStyle name="Normal 3 9" xfId="657" xr:uid="{00000000-0005-0000-0000-000005040000}"/>
    <cellStyle name="Normal 3 9 2" xfId="658" xr:uid="{00000000-0005-0000-0000-000006040000}"/>
    <cellStyle name="Normal 30" xfId="7" xr:uid="{00000000-0005-0000-0000-00000A000000}"/>
    <cellStyle name="Normal 30 2" xfId="1150" xr:uid="{00000000-0005-0000-0000-000007040000}"/>
    <cellStyle name="Normal 31" xfId="1151" xr:uid="{00000000-0005-0000-0000-000008040000}"/>
    <cellStyle name="Normal 32" xfId="659" xr:uid="{00000000-0005-0000-0000-000009040000}"/>
    <cellStyle name="Normal 33" xfId="22" xr:uid="{00000000-0005-0000-0000-0000A9020000}"/>
    <cellStyle name="Normal 4" xfId="660" xr:uid="{00000000-0005-0000-0000-00000A040000}"/>
    <cellStyle name="Normal 4 10" xfId="661" xr:uid="{00000000-0005-0000-0000-00000B040000}"/>
    <cellStyle name="Normal 4 11" xfId="662" xr:uid="{00000000-0005-0000-0000-00000C040000}"/>
    <cellStyle name="Normal 4 12" xfId="663" xr:uid="{00000000-0005-0000-0000-00000D040000}"/>
    <cellStyle name="Normal 4 13" xfId="664" xr:uid="{00000000-0005-0000-0000-00000E040000}"/>
    <cellStyle name="Normal 4 2" xfId="665" xr:uid="{00000000-0005-0000-0000-00000F040000}"/>
    <cellStyle name="Normal 4 3" xfId="28" xr:uid="{00000000-0005-0000-0000-000010040000}"/>
    <cellStyle name="Normal 4 3 2" xfId="666" xr:uid="{00000000-0005-0000-0000-000011040000}"/>
    <cellStyle name="Normal 4 3 3" xfId="762" xr:uid="{00000000-0005-0000-0000-000012040000}"/>
    <cellStyle name="Normal 4 4" xfId="667" xr:uid="{00000000-0005-0000-0000-000013040000}"/>
    <cellStyle name="Normal 4 5" xfId="668" xr:uid="{00000000-0005-0000-0000-000014040000}"/>
    <cellStyle name="Normal 4 6" xfId="669" xr:uid="{00000000-0005-0000-0000-000015040000}"/>
    <cellStyle name="Normal 4 7" xfId="670" xr:uid="{00000000-0005-0000-0000-000016040000}"/>
    <cellStyle name="Normal 4 8" xfId="671" xr:uid="{00000000-0005-0000-0000-000017040000}"/>
    <cellStyle name="Normal 4 9" xfId="672" xr:uid="{00000000-0005-0000-0000-000018040000}"/>
    <cellStyle name="Normal 5" xfId="673" xr:uid="{00000000-0005-0000-0000-000019040000}"/>
    <cellStyle name="Normal 5 10" xfId="674" xr:uid="{00000000-0005-0000-0000-00001A040000}"/>
    <cellStyle name="Normal 5 11" xfId="675" xr:uid="{00000000-0005-0000-0000-00001B040000}"/>
    <cellStyle name="Normal 5 12" xfId="676" xr:uid="{00000000-0005-0000-0000-00001C040000}"/>
    <cellStyle name="Normal 5 13" xfId="677" xr:uid="{00000000-0005-0000-0000-00001D040000}"/>
    <cellStyle name="Normal 5 14" xfId="678" xr:uid="{00000000-0005-0000-0000-00001E040000}"/>
    <cellStyle name="Normal 5 15" xfId="679" xr:uid="{00000000-0005-0000-0000-00001F040000}"/>
    <cellStyle name="Normal 5 2" xfId="12" xr:uid="{27BB49A5-5A70-49AE-B788-7B796FFEC7AF}"/>
    <cellStyle name="Normal 5 2 2" xfId="1152" xr:uid="{00000000-0005-0000-0000-000021040000}"/>
    <cellStyle name="Normal 5 2 2 2" xfId="1153" xr:uid="{00000000-0005-0000-0000-000022040000}"/>
    <cellStyle name="Normal 5 2 2 3" xfId="1154" xr:uid="{00000000-0005-0000-0000-000023040000}"/>
    <cellStyle name="Normal 5 2 2 4" xfId="1155" xr:uid="{00000000-0005-0000-0000-000024040000}"/>
    <cellStyle name="Normal 5 2 2 5" xfId="1156" xr:uid="{00000000-0005-0000-0000-000025040000}"/>
    <cellStyle name="Normal 5 2 2 6" xfId="1157" xr:uid="{00000000-0005-0000-0000-000026040000}"/>
    <cellStyle name="Normal 5 2 3" xfId="1158" xr:uid="{00000000-0005-0000-0000-000027040000}"/>
    <cellStyle name="Normal 5 2 4" xfId="1159" xr:uid="{00000000-0005-0000-0000-000028040000}"/>
    <cellStyle name="Normal 5 2 5" xfId="1160" xr:uid="{00000000-0005-0000-0000-000029040000}"/>
    <cellStyle name="Normal 5 2 6" xfId="1161" xr:uid="{00000000-0005-0000-0000-00002A040000}"/>
    <cellStyle name="Normal 5 3" xfId="680" xr:uid="{00000000-0005-0000-0000-00002B040000}"/>
    <cellStyle name="Normal 5 4" xfId="681" xr:uid="{00000000-0005-0000-0000-00002C040000}"/>
    <cellStyle name="Normal 5 5" xfId="682" xr:uid="{00000000-0005-0000-0000-00002D040000}"/>
    <cellStyle name="Normal 5 6" xfId="683" xr:uid="{00000000-0005-0000-0000-00002E040000}"/>
    <cellStyle name="Normal 5 7" xfId="684" xr:uid="{00000000-0005-0000-0000-00002F040000}"/>
    <cellStyle name="Normal 5 8" xfId="685" xr:uid="{00000000-0005-0000-0000-000030040000}"/>
    <cellStyle name="Normal 5 9" xfId="686" xr:uid="{00000000-0005-0000-0000-000031040000}"/>
    <cellStyle name="Normal 56" xfId="1162" xr:uid="{00000000-0005-0000-0000-000032040000}"/>
    <cellStyle name="Normal 6" xfId="6" xr:uid="{00000000-0005-0000-0000-00000B000000}"/>
    <cellStyle name="Normal 6 10" xfId="687" xr:uid="{00000000-0005-0000-0000-000034040000}"/>
    <cellStyle name="Normal 6 11" xfId="688" xr:uid="{00000000-0005-0000-0000-000035040000}"/>
    <cellStyle name="Normal 6 12" xfId="689" xr:uid="{00000000-0005-0000-0000-000036040000}"/>
    <cellStyle name="Normal 6 13" xfId="690" xr:uid="{00000000-0005-0000-0000-000037040000}"/>
    <cellStyle name="Normal 6 14" xfId="691" xr:uid="{00000000-0005-0000-0000-000038040000}"/>
    <cellStyle name="Normal 6 15" xfId="692" xr:uid="{00000000-0005-0000-0000-000039040000}"/>
    <cellStyle name="Normal 6 16" xfId="693" xr:uid="{00000000-0005-0000-0000-00003A040000}"/>
    <cellStyle name="Normal 6 17" xfId="694" xr:uid="{00000000-0005-0000-0000-00003B040000}"/>
    <cellStyle name="Normal 6 18" xfId="695" xr:uid="{00000000-0005-0000-0000-00003C040000}"/>
    <cellStyle name="Normal 6 19" xfId="696" xr:uid="{00000000-0005-0000-0000-00003D040000}"/>
    <cellStyle name="Normal 6 2" xfId="697" xr:uid="{00000000-0005-0000-0000-00003E040000}"/>
    <cellStyle name="Normal 6 20" xfId="698" xr:uid="{00000000-0005-0000-0000-00003F040000}"/>
    <cellStyle name="Normal 6 21" xfId="699" xr:uid="{00000000-0005-0000-0000-000040040000}"/>
    <cellStyle name="Normal 6 22" xfId="700" xr:uid="{00000000-0005-0000-0000-000041040000}"/>
    <cellStyle name="Normal 6 23" xfId="701" xr:uid="{00000000-0005-0000-0000-000042040000}"/>
    <cellStyle name="Normal 6 24" xfId="702" xr:uid="{00000000-0005-0000-0000-000043040000}"/>
    <cellStyle name="Normal 6 25" xfId="703" xr:uid="{00000000-0005-0000-0000-000044040000}"/>
    <cellStyle name="Normal 6 26" xfId="704" xr:uid="{00000000-0005-0000-0000-000045040000}"/>
    <cellStyle name="Normal 6 27" xfId="763" xr:uid="{00000000-0005-0000-0000-000046040000}"/>
    <cellStyle name="Normal 6 28" xfId="24" xr:uid="{00000000-0005-0000-0000-000033040000}"/>
    <cellStyle name="Normal 6 3" xfId="705" xr:uid="{00000000-0005-0000-0000-000047040000}"/>
    <cellStyle name="Normal 6 4" xfId="706" xr:uid="{00000000-0005-0000-0000-000048040000}"/>
    <cellStyle name="Normal 6 5" xfId="707" xr:uid="{00000000-0005-0000-0000-000049040000}"/>
    <cellStyle name="Normal 6 6" xfId="708" xr:uid="{00000000-0005-0000-0000-00004A040000}"/>
    <cellStyle name="Normal 6 6 2" xfId="709" xr:uid="{00000000-0005-0000-0000-00004B040000}"/>
    <cellStyle name="Normal 6 7" xfId="710" xr:uid="{00000000-0005-0000-0000-00004C040000}"/>
    <cellStyle name="Normal 6 8" xfId="711" xr:uid="{00000000-0005-0000-0000-00004D040000}"/>
    <cellStyle name="Normal 6 9" xfId="712" xr:uid="{00000000-0005-0000-0000-00004E040000}"/>
    <cellStyle name="Normal 7" xfId="713" xr:uid="{00000000-0005-0000-0000-00004F040000}"/>
    <cellStyle name="Normal 7 10" xfId="714" xr:uid="{00000000-0005-0000-0000-000050040000}"/>
    <cellStyle name="Normal 7 11" xfId="715" xr:uid="{00000000-0005-0000-0000-000051040000}"/>
    <cellStyle name="Normal 7 12" xfId="716" xr:uid="{00000000-0005-0000-0000-000052040000}"/>
    <cellStyle name="Normal 7 13" xfId="717" xr:uid="{00000000-0005-0000-0000-000053040000}"/>
    <cellStyle name="Normal 7 2" xfId="718" xr:uid="{00000000-0005-0000-0000-000054040000}"/>
    <cellStyle name="Normal 7 3" xfId="719" xr:uid="{00000000-0005-0000-0000-000055040000}"/>
    <cellStyle name="Normal 7 4" xfId="720" xr:uid="{00000000-0005-0000-0000-000056040000}"/>
    <cellStyle name="Normal 7 5" xfId="721" xr:uid="{00000000-0005-0000-0000-000057040000}"/>
    <cellStyle name="Normal 7 6" xfId="722" xr:uid="{00000000-0005-0000-0000-000058040000}"/>
    <cellStyle name="Normal 7 7" xfId="723" xr:uid="{00000000-0005-0000-0000-000059040000}"/>
    <cellStyle name="Normal 7 8" xfId="724" xr:uid="{00000000-0005-0000-0000-00005A040000}"/>
    <cellStyle name="Normal 7 9" xfId="725" xr:uid="{00000000-0005-0000-0000-00005B040000}"/>
    <cellStyle name="Normal 8" xfId="726" xr:uid="{00000000-0005-0000-0000-00005C040000}"/>
    <cellStyle name="Normal 8 10" xfId="727" xr:uid="{00000000-0005-0000-0000-00005D040000}"/>
    <cellStyle name="Normal 8 11" xfId="728" xr:uid="{00000000-0005-0000-0000-00005E040000}"/>
    <cellStyle name="Normal 8 12" xfId="729" xr:uid="{00000000-0005-0000-0000-00005F040000}"/>
    <cellStyle name="Normal 8 13" xfId="730" xr:uid="{00000000-0005-0000-0000-000060040000}"/>
    <cellStyle name="Normal 8 14" xfId="731" xr:uid="{00000000-0005-0000-0000-000061040000}"/>
    <cellStyle name="Normal 8 15" xfId="732" xr:uid="{00000000-0005-0000-0000-000062040000}"/>
    <cellStyle name="Normal 8 2" xfId="733" xr:uid="{00000000-0005-0000-0000-000063040000}"/>
    <cellStyle name="Normal 8 2 2" xfId="1163" xr:uid="{00000000-0005-0000-0000-000064040000}"/>
    <cellStyle name="Normal 8 2 2 2" xfId="1164" xr:uid="{00000000-0005-0000-0000-000065040000}"/>
    <cellStyle name="Normal 8 2 2 3" xfId="1165" xr:uid="{00000000-0005-0000-0000-000066040000}"/>
    <cellStyle name="Normal 8 2 3" xfId="1166" xr:uid="{00000000-0005-0000-0000-000067040000}"/>
    <cellStyle name="Normal 8 2 4" xfId="1167" xr:uid="{00000000-0005-0000-0000-000068040000}"/>
    <cellStyle name="Normal 8 3" xfId="734" xr:uid="{00000000-0005-0000-0000-000069040000}"/>
    <cellStyle name="Normal 8 3 2" xfId="1168" xr:uid="{00000000-0005-0000-0000-00006A040000}"/>
    <cellStyle name="Normal 8 3 3" xfId="1169" xr:uid="{00000000-0005-0000-0000-00006B040000}"/>
    <cellStyle name="Normal 8 4" xfId="735" xr:uid="{00000000-0005-0000-0000-00006C040000}"/>
    <cellStyle name="Normal 8 5" xfId="736" xr:uid="{00000000-0005-0000-0000-00006D040000}"/>
    <cellStyle name="Normal 8 6" xfId="737" xr:uid="{00000000-0005-0000-0000-00006E040000}"/>
    <cellStyle name="Normal 8 7" xfId="738" xr:uid="{00000000-0005-0000-0000-00006F040000}"/>
    <cellStyle name="Normal 8 8" xfId="739" xr:uid="{00000000-0005-0000-0000-000070040000}"/>
    <cellStyle name="Normal 8 9" xfId="740" xr:uid="{00000000-0005-0000-0000-000071040000}"/>
    <cellStyle name="Normal 9" xfId="741" xr:uid="{00000000-0005-0000-0000-000072040000}"/>
    <cellStyle name="Normal 9 10" xfId="742" xr:uid="{00000000-0005-0000-0000-000073040000}"/>
    <cellStyle name="Normal 9 11" xfId="743" xr:uid="{00000000-0005-0000-0000-000074040000}"/>
    <cellStyle name="Normal 9 12" xfId="744" xr:uid="{00000000-0005-0000-0000-000075040000}"/>
    <cellStyle name="Normal 9 13" xfId="745" xr:uid="{00000000-0005-0000-0000-000076040000}"/>
    <cellStyle name="Normal 9 2" xfId="746" xr:uid="{00000000-0005-0000-0000-000077040000}"/>
    <cellStyle name="Normal 9 3" xfId="747" xr:uid="{00000000-0005-0000-0000-000078040000}"/>
    <cellStyle name="Normal 9 4" xfId="748" xr:uid="{00000000-0005-0000-0000-000079040000}"/>
    <cellStyle name="Normal 9 5" xfId="749" xr:uid="{00000000-0005-0000-0000-00007A040000}"/>
    <cellStyle name="Normal 9 6" xfId="750" xr:uid="{00000000-0005-0000-0000-00007B040000}"/>
    <cellStyle name="Normal 9 7" xfId="751" xr:uid="{00000000-0005-0000-0000-00007C040000}"/>
    <cellStyle name="Normal 9 8" xfId="752" xr:uid="{00000000-0005-0000-0000-00007D040000}"/>
    <cellStyle name="Normal 9 9" xfId="753" xr:uid="{00000000-0005-0000-0000-00007E040000}"/>
    <cellStyle name="Normale 2" xfId="754" xr:uid="{00000000-0005-0000-0000-000080040000}"/>
    <cellStyle name="Note 2" xfId="1170" xr:uid="{00000000-0005-0000-0000-000081040000}"/>
    <cellStyle name="note 2 2" xfId="1171" xr:uid="{00000000-0005-0000-0000-000082040000}"/>
    <cellStyle name="Note 2 3" xfId="1172" xr:uid="{00000000-0005-0000-0000-000083040000}"/>
    <cellStyle name="Nr" xfId="1173" xr:uid="{00000000-0005-0000-0000-000084040000}"/>
    <cellStyle name="Output 2" xfId="1174" xr:uid="{00000000-0005-0000-0000-000085040000}"/>
    <cellStyle name="Percent 2" xfId="755" xr:uid="{00000000-0005-0000-0000-000086040000}"/>
    <cellStyle name="Percent 2 2" xfId="756" xr:uid="{00000000-0005-0000-0000-000087040000}"/>
    <cellStyle name="Percent 3" xfId="757" xr:uid="{00000000-0005-0000-0000-000088040000}"/>
    <cellStyle name="Percentuale 2" xfId="758" xr:uid="{00000000-0005-0000-0000-000089040000}"/>
    <cellStyle name="Percentuale 3" xfId="759" xr:uid="{00000000-0005-0000-0000-00008A040000}"/>
    <cellStyle name="Rate" xfId="1175" xr:uid="{00000000-0005-0000-0000-00008B040000}"/>
    <cellStyle name="RateBold" xfId="1176" xr:uid="{00000000-0005-0000-0000-00008C040000}"/>
    <cellStyle name="Rupees" xfId="1177" xr:uid="{00000000-0005-0000-0000-00008D040000}"/>
    <cellStyle name="Rupees 2" xfId="1178" xr:uid="{00000000-0005-0000-0000-00008E040000}"/>
    <cellStyle name="Section Title" xfId="1179" xr:uid="{00000000-0005-0000-0000-00008F040000}"/>
    <cellStyle name="Style 1" xfId="760" xr:uid="{00000000-0005-0000-0000-000090040000}"/>
    <cellStyle name="Style 1 2" xfId="1180" xr:uid="{00000000-0005-0000-0000-000091040000}"/>
    <cellStyle name="Style 1 2 2" xfId="1181" xr:uid="{00000000-0005-0000-0000-000092040000}"/>
    <cellStyle name="Subtitle" xfId="1182" xr:uid="{00000000-0005-0000-0000-000093040000}"/>
    <cellStyle name="Subtotal" xfId="1183" xr:uid="{00000000-0005-0000-0000-000094040000}"/>
    <cellStyle name="sum" xfId="1184" xr:uid="{00000000-0005-0000-0000-000095040000}"/>
    <cellStyle name="sum8" xfId="1185" xr:uid="{00000000-0005-0000-0000-000096040000}"/>
    <cellStyle name="Summary_back" xfId="1186" xr:uid="{00000000-0005-0000-0000-000097040000}"/>
    <cellStyle name="Title 2" xfId="1187" xr:uid="{00000000-0005-0000-0000-000098040000}"/>
    <cellStyle name="Title 2 2" xfId="1188" xr:uid="{00000000-0005-0000-0000-000099040000}"/>
    <cellStyle name="Title Row" xfId="1189" xr:uid="{00000000-0005-0000-0000-00009A040000}"/>
    <cellStyle name="Total 2" xfId="1190" xr:uid="{00000000-0005-0000-0000-00009B040000}"/>
    <cellStyle name="Total 2 2" xfId="1191" xr:uid="{00000000-0005-0000-0000-00009C040000}"/>
    <cellStyle name="totalbold" xfId="1192" xr:uid="{00000000-0005-0000-0000-00009D040000}"/>
    <cellStyle name="uni" xfId="1193" xr:uid="{00000000-0005-0000-0000-00009E040000}"/>
    <cellStyle name="Unit" xfId="1194" xr:uid="{00000000-0005-0000-0000-00009F040000}"/>
    <cellStyle name="v" xfId="1195" xr:uid="{00000000-0005-0000-0000-0000A0040000}"/>
    <cellStyle name="Valuta (0)_10 (2)" xfId="761" xr:uid="{00000000-0005-0000-0000-0000A1040000}"/>
    <cellStyle name="Warning Text 2" xfId="1196" xr:uid="{00000000-0005-0000-0000-0000A2040000}"/>
    <cellStyle name="パーセント 2" xfId="1197" xr:uid="{00000000-0005-0000-0000-0000A3040000}"/>
    <cellStyle name="標準 2" xfId="1198" xr:uid="{00000000-0005-0000-0000-0000A404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1"/>
  <sheetViews>
    <sheetView tabSelected="1" view="pageBreakPreview" zoomScaleNormal="100" zoomScaleSheetLayoutView="100" workbookViewId="0">
      <selection activeCell="B8" sqref="B8"/>
    </sheetView>
  </sheetViews>
  <sheetFormatPr defaultColWidth="11" defaultRowHeight="14.4"/>
  <cols>
    <col min="1" max="1" width="5" style="7" bestFit="1" customWidth="1"/>
    <col min="2" max="2" width="47.33203125" style="7" customWidth="1"/>
    <col min="3" max="4" width="14.109375" style="7" bestFit="1" customWidth="1"/>
    <col min="5" max="5" width="12.88671875" style="7" bestFit="1" customWidth="1"/>
    <col min="6" max="6" width="13.5546875" style="7" bestFit="1" customWidth="1"/>
    <col min="7" max="16384" width="11" style="7"/>
  </cols>
  <sheetData>
    <row r="1" spans="1:4" s="1" customFormat="1" ht="17.399999999999999" customHeight="1">
      <c r="A1" s="97" t="s">
        <v>168</v>
      </c>
      <c r="B1" s="98"/>
      <c r="C1" s="98"/>
      <c r="D1" s="99"/>
    </row>
    <row r="2" spans="1:4" s="1" customFormat="1" ht="17.399999999999999" customHeight="1">
      <c r="A2" s="97" t="s">
        <v>160</v>
      </c>
      <c r="B2" s="98"/>
      <c r="C2" s="98"/>
      <c r="D2" s="99"/>
    </row>
    <row r="3" spans="1:4" s="1" customFormat="1" ht="30" customHeight="1">
      <c r="A3" s="18" t="s">
        <v>40</v>
      </c>
      <c r="B3" s="18" t="s">
        <v>41</v>
      </c>
      <c r="C3" s="8" t="s">
        <v>3</v>
      </c>
      <c r="D3" s="8" t="s">
        <v>4</v>
      </c>
    </row>
    <row r="4" spans="1:4" customFormat="1">
      <c r="A4" s="2" t="s">
        <v>5</v>
      </c>
      <c r="B4" s="3" t="s">
        <v>104</v>
      </c>
      <c r="C4" s="14">
        <f>BOQ!G39</f>
        <v>0</v>
      </c>
      <c r="D4" s="14">
        <f>BOQ!H39</f>
        <v>0</v>
      </c>
    </row>
    <row r="5" spans="1:4" customFormat="1">
      <c r="A5" s="2"/>
      <c r="B5" s="3"/>
      <c r="C5" s="15"/>
      <c r="D5" s="15"/>
    </row>
    <row r="6" spans="1:4" customFormat="1">
      <c r="A6" s="2" t="s">
        <v>19</v>
      </c>
      <c r="B6" s="3" t="s">
        <v>105</v>
      </c>
      <c r="C6" s="14">
        <f>BOQ!G67</f>
        <v>0</v>
      </c>
      <c r="D6" s="14">
        <f>BOQ!H67</f>
        <v>0</v>
      </c>
    </row>
    <row r="7" spans="1:4" customFormat="1">
      <c r="A7" s="2"/>
      <c r="B7" s="3"/>
      <c r="C7" s="14"/>
      <c r="D7" s="14"/>
    </row>
    <row r="8" spans="1:4" customFormat="1">
      <c r="A8" s="2" t="s">
        <v>23</v>
      </c>
      <c r="B8" s="4" t="s">
        <v>108</v>
      </c>
      <c r="C8" s="14">
        <f>BOQ!G76</f>
        <v>0</v>
      </c>
      <c r="D8" s="14">
        <f>BOQ!H76</f>
        <v>0</v>
      </c>
    </row>
    <row r="9" spans="1:4" customFormat="1">
      <c r="A9" s="2"/>
      <c r="B9" s="3"/>
      <c r="C9" s="14"/>
      <c r="D9" s="14"/>
    </row>
    <row r="10" spans="1:4" customFormat="1">
      <c r="A10" s="2" t="s">
        <v>25</v>
      </c>
      <c r="B10" s="3" t="s">
        <v>106</v>
      </c>
      <c r="C10" s="14">
        <f>BOQ!G85</f>
        <v>0</v>
      </c>
      <c r="D10" s="14">
        <f>BOQ!H85</f>
        <v>0</v>
      </c>
    </row>
    <row r="11" spans="1:4" customFormat="1">
      <c r="A11" s="2"/>
      <c r="B11" s="3"/>
      <c r="C11" s="15"/>
      <c r="D11" s="15"/>
    </row>
    <row r="12" spans="1:4" customFormat="1">
      <c r="A12" s="2" t="s">
        <v>32</v>
      </c>
      <c r="B12" s="3" t="s">
        <v>107</v>
      </c>
      <c r="C12" s="14">
        <f>BOQ!G113</f>
        <v>0</v>
      </c>
      <c r="D12" s="14">
        <f>BOQ!H113</f>
        <v>0</v>
      </c>
    </row>
    <row r="13" spans="1:4" customFormat="1">
      <c r="A13" s="2"/>
      <c r="B13" s="3"/>
      <c r="C13" s="15"/>
      <c r="D13" s="15"/>
    </row>
    <row r="14" spans="1:4" customFormat="1">
      <c r="A14" s="2" t="s">
        <v>34</v>
      </c>
      <c r="B14" s="3" t="s">
        <v>178</v>
      </c>
      <c r="C14" s="14">
        <f>BOQ!G133</f>
        <v>0</v>
      </c>
      <c r="D14" s="14">
        <f>BOQ!H133</f>
        <v>0</v>
      </c>
    </row>
    <row r="15" spans="1:4" customFormat="1">
      <c r="A15" s="2"/>
      <c r="B15" s="3"/>
      <c r="C15" s="15"/>
      <c r="D15" s="15"/>
    </row>
    <row r="16" spans="1:4" customFormat="1">
      <c r="A16" s="2" t="s">
        <v>35</v>
      </c>
      <c r="B16" s="5" t="s">
        <v>109</v>
      </c>
      <c r="C16" s="14">
        <f>BOQ!G147</f>
        <v>0</v>
      </c>
      <c r="D16" s="14">
        <f>BOQ!H147</f>
        <v>0</v>
      </c>
    </row>
    <row r="17" spans="1:8" customFormat="1">
      <c r="A17" s="2"/>
      <c r="B17" s="3"/>
      <c r="C17" s="15"/>
      <c r="D17" s="15"/>
    </row>
    <row r="18" spans="1:8" customFormat="1">
      <c r="A18" s="2" t="s">
        <v>63</v>
      </c>
      <c r="B18" s="3" t="s">
        <v>112</v>
      </c>
      <c r="C18" s="16">
        <f>BOQ!G154</f>
        <v>0</v>
      </c>
      <c r="D18" s="16">
        <f>BOQ!H154</f>
        <v>0</v>
      </c>
    </row>
    <row r="19" spans="1:8" customFormat="1">
      <c r="A19" s="2"/>
      <c r="B19" s="3"/>
      <c r="C19" s="16"/>
      <c r="D19" s="16"/>
    </row>
    <row r="20" spans="1:8" customFormat="1">
      <c r="A20" s="2" t="s">
        <v>54</v>
      </c>
      <c r="B20" s="3" t="s">
        <v>62</v>
      </c>
      <c r="C20" s="16">
        <f>BOQ!G163</f>
        <v>0</v>
      </c>
      <c r="D20" s="16">
        <f>BOQ!H163</f>
        <v>0</v>
      </c>
    </row>
    <row r="21" spans="1:8" customFormat="1">
      <c r="A21" s="2"/>
      <c r="B21" s="3"/>
      <c r="C21" s="16"/>
      <c r="D21" s="16"/>
    </row>
    <row r="22" spans="1:8" customFormat="1">
      <c r="A22" s="9"/>
      <c r="B22" s="6" t="s">
        <v>81</v>
      </c>
      <c r="C22" s="17">
        <f>SUM(C4:C21)</f>
        <v>0</v>
      </c>
      <c r="D22" s="17">
        <f>SUM(D4:D21)</f>
        <v>0</v>
      </c>
      <c r="E22" s="10"/>
    </row>
    <row r="23" spans="1:8" customFormat="1">
      <c r="A23" s="100"/>
      <c r="B23" s="101"/>
      <c r="C23" s="101"/>
      <c r="D23" s="102"/>
      <c r="E23" s="10"/>
    </row>
    <row r="24" spans="1:8" customFormat="1" ht="15.6">
      <c r="A24" s="12"/>
      <c r="B24" s="13" t="s">
        <v>181</v>
      </c>
      <c r="C24" s="103">
        <f>SUM(C22:D22)</f>
        <v>0</v>
      </c>
      <c r="D24" s="104"/>
      <c r="E24" s="10"/>
      <c r="F24" s="19"/>
    </row>
    <row r="25" spans="1:8" customFormat="1">
      <c r="A25" s="100"/>
      <c r="B25" s="101"/>
      <c r="C25" s="101"/>
      <c r="D25" s="102"/>
    </row>
    <row r="26" spans="1:8">
      <c r="A26" s="105" t="s">
        <v>102</v>
      </c>
      <c r="B26" s="105"/>
      <c r="C26" s="105"/>
      <c r="D26" s="105"/>
      <c r="F26" s="20"/>
      <c r="H26" s="20"/>
    </row>
    <row r="27" spans="1:8" ht="30" customHeight="1">
      <c r="A27" s="2">
        <v>1</v>
      </c>
      <c r="B27" s="95" t="s">
        <v>93</v>
      </c>
      <c r="C27" s="96"/>
      <c r="D27" s="96"/>
    </row>
    <row r="28" spans="1:8" ht="62.4" customHeight="1">
      <c r="A28" s="2">
        <v>2</v>
      </c>
      <c r="B28" s="95" t="s">
        <v>94</v>
      </c>
      <c r="C28" s="96"/>
      <c r="D28" s="96"/>
    </row>
    <row r="29" spans="1:8" ht="27.6" customHeight="1">
      <c r="A29" s="2">
        <v>3</v>
      </c>
      <c r="B29" s="95" t="s">
        <v>95</v>
      </c>
      <c r="C29" s="96"/>
      <c r="D29" s="96"/>
    </row>
    <row r="30" spans="1:8" ht="28.5" customHeight="1">
      <c r="A30" s="2">
        <v>4</v>
      </c>
      <c r="B30" s="95" t="s">
        <v>96</v>
      </c>
      <c r="C30" s="96"/>
      <c r="D30" s="96"/>
    </row>
    <row r="31" spans="1:8" ht="31.5" customHeight="1">
      <c r="A31" s="2">
        <v>5</v>
      </c>
      <c r="B31" s="95" t="s">
        <v>97</v>
      </c>
      <c r="C31" s="96"/>
      <c r="D31" s="96"/>
    </row>
    <row r="32" spans="1:8" ht="30.6" customHeight="1">
      <c r="A32" s="2">
        <v>6</v>
      </c>
      <c r="B32" s="95" t="s">
        <v>211</v>
      </c>
      <c r="C32" s="96"/>
      <c r="D32" s="96"/>
    </row>
    <row r="33" spans="1:4" ht="33" customHeight="1">
      <c r="A33" s="2">
        <v>7</v>
      </c>
      <c r="B33" s="95" t="s">
        <v>212</v>
      </c>
      <c r="C33" s="96"/>
      <c r="D33" s="96"/>
    </row>
    <row r="34" spans="1:4" ht="30.6" customHeight="1">
      <c r="A34" s="2">
        <v>8</v>
      </c>
      <c r="B34" s="95" t="s">
        <v>98</v>
      </c>
      <c r="C34" s="96"/>
      <c r="D34" s="96"/>
    </row>
    <row r="35" spans="1:4" ht="29.4" customHeight="1">
      <c r="A35" s="2">
        <v>9</v>
      </c>
      <c r="B35" s="95" t="s">
        <v>143</v>
      </c>
      <c r="C35" s="96"/>
      <c r="D35" s="96"/>
    </row>
    <row r="36" spans="1:4" ht="18" customHeight="1">
      <c r="A36" s="2">
        <v>10</v>
      </c>
      <c r="B36" s="95" t="s">
        <v>99</v>
      </c>
      <c r="C36" s="96"/>
      <c r="D36" s="96"/>
    </row>
    <row r="37" spans="1:4" ht="31.5" customHeight="1">
      <c r="A37" s="2">
        <v>11</v>
      </c>
      <c r="B37" s="95" t="s">
        <v>213</v>
      </c>
      <c r="C37" s="96"/>
      <c r="D37" s="96"/>
    </row>
    <row r="38" spans="1:4" ht="27.9" customHeight="1">
      <c r="A38" s="2">
        <v>12</v>
      </c>
      <c r="B38" s="95" t="s">
        <v>110</v>
      </c>
      <c r="C38" s="96"/>
      <c r="D38" s="96"/>
    </row>
    <row r="39" spans="1:4" ht="14.4" customHeight="1">
      <c r="A39" s="2">
        <v>13</v>
      </c>
      <c r="B39" s="95" t="s">
        <v>100</v>
      </c>
      <c r="C39" s="96"/>
      <c r="D39" s="96"/>
    </row>
    <row r="40" spans="1:4" ht="14.4" customHeight="1">
      <c r="A40" s="2">
        <v>14</v>
      </c>
      <c r="B40" s="95" t="s">
        <v>101</v>
      </c>
      <c r="C40" s="96"/>
      <c r="D40" s="96"/>
    </row>
    <row r="41" spans="1:4">
      <c r="A41" s="2">
        <v>15</v>
      </c>
      <c r="B41" s="95" t="s">
        <v>167</v>
      </c>
      <c r="C41" s="96"/>
      <c r="D41" s="96"/>
    </row>
  </sheetData>
  <mergeCells count="21">
    <mergeCell ref="A1:D1"/>
    <mergeCell ref="A2:D2"/>
    <mergeCell ref="A25:D25"/>
    <mergeCell ref="A23:D23"/>
    <mergeCell ref="B36:D36"/>
    <mergeCell ref="C24:D24"/>
    <mergeCell ref="B27:D27"/>
    <mergeCell ref="B28:D28"/>
    <mergeCell ref="B29:D29"/>
    <mergeCell ref="B30:D30"/>
    <mergeCell ref="A26:D26"/>
    <mergeCell ref="B31:D31"/>
    <mergeCell ref="B32:D32"/>
    <mergeCell ref="B33:D33"/>
    <mergeCell ref="B34:D34"/>
    <mergeCell ref="B35:D35"/>
    <mergeCell ref="B41:D41"/>
    <mergeCell ref="B37:D37"/>
    <mergeCell ref="B38:D38"/>
    <mergeCell ref="B39:D39"/>
    <mergeCell ref="B40:D40"/>
  </mergeCells>
  <printOptions horizontalCentered="1"/>
  <pageMargins left="0.25" right="0.25" top="0.25" bottom="0.25" header="0.3" footer="0.3"/>
  <pageSetup paperSize="9" fitToHeight="0" orientation="portrait" r:id="rId1"/>
  <rowBreaks count="1" manualBreakCount="1">
    <brk id="36" max="3" man="1"/>
  </rowBreaks>
  <ignoredErrors>
    <ignoredError sqref="C22:D22 C2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E2027-CAFA-4216-A819-01CBB5BF12F9}">
  <sheetPr>
    <tabColor theme="9" tint="0.59999389629810485"/>
    <pageSetUpPr fitToPage="1"/>
  </sheetPr>
  <dimension ref="A1:AG163"/>
  <sheetViews>
    <sheetView zoomScaleNormal="100" zoomScaleSheetLayoutView="90" workbookViewId="0">
      <pane xSplit="3" ySplit="3" topLeftCell="D4" activePane="bottomRight" state="frozen"/>
      <selection pane="topRight" activeCell="D1" sqref="D1"/>
      <selection pane="bottomLeft" activeCell="A4" sqref="A4"/>
      <selection pane="bottomRight" activeCell="B5" sqref="B5"/>
    </sheetView>
  </sheetViews>
  <sheetFormatPr defaultColWidth="11" defaultRowHeight="14.4"/>
  <cols>
    <col min="1" max="1" width="6.6640625" style="26" bestFit="1" customWidth="1"/>
    <col min="2" max="2" width="83.88671875" style="43" customWidth="1"/>
    <col min="3" max="3" width="6.5546875" style="26" customWidth="1"/>
    <col min="4" max="4" width="7.109375" style="93" bestFit="1" customWidth="1"/>
    <col min="5" max="5" width="15" style="94" bestFit="1" customWidth="1"/>
    <col min="6" max="6" width="14.5546875" style="94" bestFit="1" customWidth="1"/>
    <col min="7" max="7" width="15.109375" style="94" bestFit="1" customWidth="1"/>
    <col min="8" max="8" width="17.109375" style="94" customWidth="1"/>
    <col min="9" max="16384" width="11" style="26"/>
  </cols>
  <sheetData>
    <row r="1" spans="1:33">
      <c r="A1" s="106" t="s">
        <v>168</v>
      </c>
      <c r="B1" s="106"/>
      <c r="C1" s="106"/>
      <c r="D1" s="106"/>
      <c r="E1" s="106"/>
      <c r="F1" s="106"/>
      <c r="G1" s="106"/>
      <c r="H1" s="106"/>
    </row>
    <row r="2" spans="1:33">
      <c r="A2" s="106" t="s">
        <v>90</v>
      </c>
      <c r="B2" s="106"/>
      <c r="C2" s="106"/>
      <c r="D2" s="106"/>
      <c r="E2" s="106"/>
      <c r="F2" s="106"/>
      <c r="G2" s="106"/>
      <c r="H2" s="106"/>
    </row>
    <row r="3" spans="1:33" s="30" customFormat="1" ht="28.8">
      <c r="A3" s="27" t="s">
        <v>0</v>
      </c>
      <c r="B3" s="27" t="s">
        <v>1</v>
      </c>
      <c r="C3" s="27" t="s">
        <v>2</v>
      </c>
      <c r="D3" s="28" t="s">
        <v>79</v>
      </c>
      <c r="E3" s="29" t="s">
        <v>51</v>
      </c>
      <c r="F3" s="29" t="s">
        <v>50</v>
      </c>
      <c r="G3" s="29" t="s">
        <v>3</v>
      </c>
      <c r="H3" s="29" t="s">
        <v>4</v>
      </c>
    </row>
    <row r="4" spans="1:33" s="43" customFormat="1">
      <c r="A4" s="31" t="s">
        <v>5</v>
      </c>
      <c r="B4" s="32" t="s">
        <v>20</v>
      </c>
      <c r="C4" s="33"/>
      <c r="D4" s="34"/>
      <c r="E4" s="53"/>
      <c r="F4" s="53"/>
      <c r="G4" s="35"/>
      <c r="H4" s="35"/>
    </row>
    <row r="5" spans="1:33" s="43" customFormat="1" ht="187.2">
      <c r="A5" s="36">
        <v>1</v>
      </c>
      <c r="B5" s="37" t="s">
        <v>161</v>
      </c>
      <c r="C5" s="44"/>
      <c r="D5" s="24"/>
      <c r="E5" s="39"/>
      <c r="F5" s="39"/>
      <c r="G5" s="39"/>
      <c r="H5" s="39"/>
    </row>
    <row r="6" spans="1:33" s="43" customFormat="1">
      <c r="A6" s="41" t="s">
        <v>7</v>
      </c>
      <c r="B6" s="40" t="s">
        <v>15</v>
      </c>
      <c r="C6" s="44" t="s">
        <v>14</v>
      </c>
      <c r="D6" s="24">
        <v>165</v>
      </c>
      <c r="E6" s="38"/>
      <c r="F6" s="38"/>
      <c r="G6" s="39">
        <f t="shared" ref="G6:G9" si="0">E6*D6</f>
        <v>0</v>
      </c>
      <c r="H6" s="39">
        <f t="shared" ref="H6:H9" si="1">F6*D6</f>
        <v>0</v>
      </c>
    </row>
    <row r="7" spans="1:33" s="43" customFormat="1">
      <c r="A7" s="41" t="s">
        <v>8</v>
      </c>
      <c r="B7" s="40" t="s">
        <v>56</v>
      </c>
      <c r="C7" s="44" t="s">
        <v>14</v>
      </c>
      <c r="D7" s="24">
        <v>180</v>
      </c>
      <c r="E7" s="38"/>
      <c r="F7" s="38"/>
      <c r="G7" s="39">
        <f t="shared" si="0"/>
        <v>0</v>
      </c>
      <c r="H7" s="39">
        <f t="shared" si="1"/>
        <v>0</v>
      </c>
    </row>
    <row r="8" spans="1:33" s="43" customFormat="1">
      <c r="A8" s="41" t="s">
        <v>9</v>
      </c>
      <c r="B8" s="40" t="s">
        <v>57</v>
      </c>
      <c r="C8" s="44" t="s">
        <v>14</v>
      </c>
      <c r="D8" s="24">
        <v>24</v>
      </c>
      <c r="E8" s="38"/>
      <c r="F8" s="38"/>
      <c r="G8" s="39">
        <f t="shared" si="0"/>
        <v>0</v>
      </c>
      <c r="H8" s="39">
        <f t="shared" si="1"/>
        <v>0</v>
      </c>
    </row>
    <row r="9" spans="1:33" s="43" customFormat="1">
      <c r="A9" s="41" t="s">
        <v>10</v>
      </c>
      <c r="B9" s="40" t="s">
        <v>58</v>
      </c>
      <c r="C9" s="44" t="s">
        <v>14</v>
      </c>
      <c r="D9" s="24">
        <v>42</v>
      </c>
      <c r="E9" s="38"/>
      <c r="F9" s="38"/>
      <c r="G9" s="39">
        <f t="shared" si="0"/>
        <v>0</v>
      </c>
      <c r="H9" s="39">
        <f t="shared" si="1"/>
        <v>0</v>
      </c>
    </row>
    <row r="10" spans="1:33" ht="172.8">
      <c r="A10" s="36">
        <v>2</v>
      </c>
      <c r="B10" s="37" t="s">
        <v>162</v>
      </c>
      <c r="C10" s="49"/>
      <c r="D10" s="24"/>
      <c r="E10" s="39"/>
      <c r="F10" s="39"/>
      <c r="G10" s="39"/>
      <c r="H10" s="39"/>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row>
    <row r="11" spans="1:33">
      <c r="A11" s="36" t="s">
        <v>7</v>
      </c>
      <c r="B11" s="40" t="s">
        <v>16</v>
      </c>
      <c r="C11" s="49" t="s">
        <v>14</v>
      </c>
      <c r="D11" s="24">
        <v>150</v>
      </c>
      <c r="E11" s="38"/>
      <c r="F11" s="38"/>
      <c r="G11" s="39">
        <f t="shared" ref="G11:G14" si="2">E11*D11</f>
        <v>0</v>
      </c>
      <c r="H11" s="39">
        <f t="shared" ref="H11:H14" si="3">F11*D11</f>
        <v>0</v>
      </c>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row>
    <row r="12" spans="1:33">
      <c r="A12" s="36" t="s">
        <v>8</v>
      </c>
      <c r="B12" s="40" t="s">
        <v>22</v>
      </c>
      <c r="C12" s="49" t="s">
        <v>14</v>
      </c>
      <c r="D12" s="24">
        <v>6</v>
      </c>
      <c r="E12" s="38"/>
      <c r="F12" s="38"/>
      <c r="G12" s="39">
        <f t="shared" ref="G12" si="4">E12*D12</f>
        <v>0</v>
      </c>
      <c r="H12" s="39">
        <f t="shared" ref="H12" si="5">F12*D12</f>
        <v>0</v>
      </c>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33">
      <c r="A13" s="36" t="s">
        <v>9</v>
      </c>
      <c r="B13" s="40" t="s">
        <v>18</v>
      </c>
      <c r="C13" s="49" t="s">
        <v>14</v>
      </c>
      <c r="D13" s="24">
        <v>38</v>
      </c>
      <c r="E13" s="38"/>
      <c r="F13" s="38"/>
      <c r="G13" s="39">
        <f t="shared" si="2"/>
        <v>0</v>
      </c>
      <c r="H13" s="39">
        <f t="shared" si="3"/>
        <v>0</v>
      </c>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row>
    <row r="14" spans="1:33" ht="43.2">
      <c r="A14" s="36">
        <v>3</v>
      </c>
      <c r="B14" s="37" t="s">
        <v>114</v>
      </c>
      <c r="C14" s="44" t="s">
        <v>80</v>
      </c>
      <c r="D14" s="24">
        <v>140</v>
      </c>
      <c r="E14" s="38"/>
      <c r="F14" s="38"/>
      <c r="G14" s="39">
        <f t="shared" si="2"/>
        <v>0</v>
      </c>
      <c r="H14" s="39">
        <f t="shared" si="3"/>
        <v>0</v>
      </c>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row>
    <row r="15" spans="1:33" s="43" customFormat="1" ht="43.2">
      <c r="A15" s="46">
        <v>4</v>
      </c>
      <c r="B15" s="37" t="s">
        <v>91</v>
      </c>
      <c r="C15" s="41"/>
      <c r="D15" s="24"/>
      <c r="E15" s="38"/>
      <c r="F15" s="38"/>
      <c r="G15" s="38"/>
      <c r="H15" s="38"/>
    </row>
    <row r="16" spans="1:33" s="43" customFormat="1">
      <c r="A16" s="46" t="s">
        <v>7</v>
      </c>
      <c r="B16" s="40" t="s">
        <v>22</v>
      </c>
      <c r="C16" s="41" t="s">
        <v>6</v>
      </c>
      <c r="D16" s="24">
        <v>1</v>
      </c>
      <c r="E16" s="38"/>
      <c r="F16" s="38"/>
      <c r="G16" s="39">
        <f t="shared" ref="G16" si="6">E16*D16</f>
        <v>0</v>
      </c>
      <c r="H16" s="39">
        <f t="shared" ref="H16" si="7">F16*D16</f>
        <v>0</v>
      </c>
    </row>
    <row r="17" spans="1:8" s="43" customFormat="1" ht="43.2">
      <c r="A17" s="36">
        <v>5</v>
      </c>
      <c r="B17" s="37" t="s">
        <v>84</v>
      </c>
      <c r="C17" s="41"/>
      <c r="D17" s="24"/>
      <c r="E17" s="38"/>
      <c r="F17" s="38"/>
      <c r="G17" s="38"/>
      <c r="H17" s="38"/>
    </row>
    <row r="18" spans="1:8" s="45" customFormat="1">
      <c r="A18" s="42" t="s">
        <v>7</v>
      </c>
      <c r="B18" s="40" t="s">
        <v>16</v>
      </c>
      <c r="C18" s="41" t="s">
        <v>6</v>
      </c>
      <c r="D18" s="24">
        <v>1</v>
      </c>
      <c r="E18" s="38"/>
      <c r="F18" s="38"/>
      <c r="G18" s="39">
        <f t="shared" ref="G18" si="8">E18*D18</f>
        <v>0</v>
      </c>
      <c r="H18" s="39">
        <f t="shared" ref="H18" si="9">F18*D18</f>
        <v>0</v>
      </c>
    </row>
    <row r="19" spans="1:8" s="43" customFormat="1">
      <c r="A19" s="46" t="s">
        <v>8</v>
      </c>
      <c r="B19" s="40" t="s">
        <v>22</v>
      </c>
      <c r="C19" s="41" t="s">
        <v>6</v>
      </c>
      <c r="D19" s="24">
        <v>1</v>
      </c>
      <c r="E19" s="38"/>
      <c r="F19" s="38"/>
      <c r="G19" s="39">
        <f t="shared" ref="G19" si="10">E19*D19</f>
        <v>0</v>
      </c>
      <c r="H19" s="39">
        <f t="shared" ref="H19" si="11">F19*D19</f>
        <v>0</v>
      </c>
    </row>
    <row r="20" spans="1:8" s="43" customFormat="1" ht="72">
      <c r="A20" s="46">
        <v>6</v>
      </c>
      <c r="B20" s="37" t="s">
        <v>146</v>
      </c>
      <c r="C20" s="41"/>
      <c r="D20" s="24"/>
      <c r="E20" s="39"/>
      <c r="F20" s="39"/>
      <c r="G20" s="47"/>
      <c r="H20" s="47"/>
    </row>
    <row r="21" spans="1:8" s="43" customFormat="1">
      <c r="A21" s="36" t="s">
        <v>7</v>
      </c>
      <c r="B21" s="40" t="s">
        <v>16</v>
      </c>
      <c r="C21" s="41" t="s">
        <v>6</v>
      </c>
      <c r="D21" s="24">
        <v>1</v>
      </c>
      <c r="E21" s="38"/>
      <c r="F21" s="38"/>
      <c r="G21" s="39">
        <f t="shared" ref="G21:G22" si="12">E21*D21</f>
        <v>0</v>
      </c>
      <c r="H21" s="39">
        <f t="shared" ref="H21:H22" si="13">F21*D21</f>
        <v>0</v>
      </c>
    </row>
    <row r="22" spans="1:8" s="43" customFormat="1">
      <c r="A22" s="36" t="s">
        <v>8</v>
      </c>
      <c r="B22" s="40" t="s">
        <v>22</v>
      </c>
      <c r="C22" s="41" t="s">
        <v>6</v>
      </c>
      <c r="D22" s="24">
        <v>8</v>
      </c>
      <c r="E22" s="38"/>
      <c r="F22" s="38"/>
      <c r="G22" s="39">
        <f t="shared" si="12"/>
        <v>0</v>
      </c>
      <c r="H22" s="39">
        <f t="shared" si="13"/>
        <v>0</v>
      </c>
    </row>
    <row r="23" spans="1:8" s="43" customFormat="1" ht="28.8">
      <c r="A23" s="46">
        <v>7</v>
      </c>
      <c r="B23" s="37" t="s">
        <v>74</v>
      </c>
      <c r="C23" s="41"/>
      <c r="D23" s="24"/>
      <c r="E23" s="38"/>
      <c r="F23" s="38"/>
      <c r="G23" s="39"/>
      <c r="H23" s="39"/>
    </row>
    <row r="24" spans="1:8" s="43" customFormat="1" ht="28.8">
      <c r="A24" s="41" t="s">
        <v>7</v>
      </c>
      <c r="B24" s="37" t="s">
        <v>148</v>
      </c>
      <c r="C24" s="41" t="s">
        <v>6</v>
      </c>
      <c r="D24" s="24">
        <v>19</v>
      </c>
      <c r="E24" s="38"/>
      <c r="F24" s="38"/>
      <c r="G24" s="39">
        <f t="shared" ref="G24:G29" si="14">E24*D24</f>
        <v>0</v>
      </c>
      <c r="H24" s="39">
        <f t="shared" ref="H24:H29" si="15">F24*D24</f>
        <v>0</v>
      </c>
    </row>
    <row r="25" spans="1:8" s="43" customFormat="1" ht="28.8">
      <c r="A25" s="41" t="s">
        <v>8</v>
      </c>
      <c r="B25" s="37" t="s">
        <v>115</v>
      </c>
      <c r="C25" s="41" t="s">
        <v>6</v>
      </c>
      <c r="D25" s="24">
        <v>19</v>
      </c>
      <c r="E25" s="38"/>
      <c r="F25" s="38"/>
      <c r="G25" s="39">
        <f t="shared" si="14"/>
        <v>0</v>
      </c>
      <c r="H25" s="39">
        <f t="shared" si="15"/>
        <v>0</v>
      </c>
    </row>
    <row r="26" spans="1:8" s="43" customFormat="1">
      <c r="A26" s="41" t="s">
        <v>9</v>
      </c>
      <c r="B26" s="40" t="s">
        <v>73</v>
      </c>
      <c r="C26" s="41" t="s">
        <v>6</v>
      </c>
      <c r="D26" s="24">
        <v>19</v>
      </c>
      <c r="E26" s="38"/>
      <c r="F26" s="38"/>
      <c r="G26" s="39">
        <f t="shared" si="14"/>
        <v>0</v>
      </c>
      <c r="H26" s="39">
        <f t="shared" si="15"/>
        <v>0</v>
      </c>
    </row>
    <row r="27" spans="1:8" s="43" customFormat="1" ht="28.8">
      <c r="A27" s="41" t="s">
        <v>10</v>
      </c>
      <c r="B27" s="37" t="s">
        <v>193</v>
      </c>
      <c r="C27" s="41" t="s">
        <v>6</v>
      </c>
      <c r="D27" s="24">
        <v>19</v>
      </c>
      <c r="E27" s="38"/>
      <c r="F27" s="38"/>
      <c r="G27" s="39">
        <f t="shared" si="14"/>
        <v>0</v>
      </c>
      <c r="H27" s="39">
        <f t="shared" si="15"/>
        <v>0</v>
      </c>
    </row>
    <row r="28" spans="1:8" s="43" customFormat="1" ht="100.8">
      <c r="A28" s="46" t="s">
        <v>11</v>
      </c>
      <c r="B28" s="37" t="s">
        <v>166</v>
      </c>
      <c r="C28" s="41" t="s">
        <v>6</v>
      </c>
      <c r="D28" s="24">
        <v>7</v>
      </c>
      <c r="E28" s="54"/>
      <c r="F28" s="54"/>
      <c r="G28" s="39">
        <f t="shared" si="14"/>
        <v>0</v>
      </c>
      <c r="H28" s="39">
        <f t="shared" si="15"/>
        <v>0</v>
      </c>
    </row>
    <row r="29" spans="1:8" s="43" customFormat="1" ht="72">
      <c r="A29" s="46" t="s">
        <v>12</v>
      </c>
      <c r="B29" s="37" t="s">
        <v>165</v>
      </c>
      <c r="C29" s="41" t="s">
        <v>6</v>
      </c>
      <c r="D29" s="24">
        <v>12</v>
      </c>
      <c r="E29" s="38"/>
      <c r="F29" s="38"/>
      <c r="G29" s="39">
        <f t="shared" si="14"/>
        <v>0</v>
      </c>
      <c r="H29" s="39">
        <f t="shared" si="15"/>
        <v>0</v>
      </c>
    </row>
    <row r="30" spans="1:8" s="43" customFormat="1" ht="28.8">
      <c r="A30" s="46">
        <v>8</v>
      </c>
      <c r="B30" s="37" t="s">
        <v>75</v>
      </c>
      <c r="C30" s="41"/>
      <c r="D30" s="24"/>
      <c r="E30" s="38"/>
      <c r="F30" s="38"/>
      <c r="G30" s="47"/>
      <c r="H30" s="47"/>
    </row>
    <row r="31" spans="1:8" s="43" customFormat="1" ht="28.8">
      <c r="A31" s="41" t="s">
        <v>7</v>
      </c>
      <c r="B31" s="37" t="s">
        <v>148</v>
      </c>
      <c r="C31" s="41" t="s">
        <v>6</v>
      </c>
      <c r="D31" s="24">
        <v>7</v>
      </c>
      <c r="E31" s="38"/>
      <c r="F31" s="38"/>
      <c r="G31" s="39">
        <f t="shared" ref="G31:G34" si="16">E31*D31</f>
        <v>0</v>
      </c>
      <c r="H31" s="39">
        <f t="shared" ref="H31:H34" si="17">F31*D31</f>
        <v>0</v>
      </c>
    </row>
    <row r="32" spans="1:8" s="43" customFormat="1" ht="28.8">
      <c r="A32" s="41" t="s">
        <v>8</v>
      </c>
      <c r="B32" s="37" t="s">
        <v>76</v>
      </c>
      <c r="C32" s="41" t="s">
        <v>6</v>
      </c>
      <c r="D32" s="24">
        <v>7</v>
      </c>
      <c r="E32" s="38"/>
      <c r="F32" s="38"/>
      <c r="G32" s="39">
        <f t="shared" si="16"/>
        <v>0</v>
      </c>
      <c r="H32" s="39">
        <f t="shared" si="17"/>
        <v>0</v>
      </c>
    </row>
    <row r="33" spans="1:33" s="43" customFormat="1">
      <c r="A33" s="41" t="s">
        <v>9</v>
      </c>
      <c r="B33" s="40" t="s">
        <v>73</v>
      </c>
      <c r="C33" s="41" t="s">
        <v>6</v>
      </c>
      <c r="D33" s="24">
        <v>7</v>
      </c>
      <c r="E33" s="38"/>
      <c r="F33" s="38"/>
      <c r="G33" s="39">
        <f t="shared" si="16"/>
        <v>0</v>
      </c>
      <c r="H33" s="39">
        <f t="shared" si="17"/>
        <v>0</v>
      </c>
    </row>
    <row r="34" spans="1:33" s="43" customFormat="1" ht="72">
      <c r="A34" s="46" t="s">
        <v>10</v>
      </c>
      <c r="B34" s="37" t="s">
        <v>92</v>
      </c>
      <c r="C34" s="41" t="s">
        <v>6</v>
      </c>
      <c r="D34" s="24">
        <v>7</v>
      </c>
      <c r="E34" s="38"/>
      <c r="F34" s="38"/>
      <c r="G34" s="39">
        <f t="shared" si="16"/>
        <v>0</v>
      </c>
      <c r="H34" s="39">
        <f t="shared" si="17"/>
        <v>0</v>
      </c>
    </row>
    <row r="35" spans="1:33" s="43" customFormat="1" ht="57.6">
      <c r="A35" s="36">
        <v>9</v>
      </c>
      <c r="B35" s="37" t="s">
        <v>179</v>
      </c>
      <c r="C35" s="41" t="s">
        <v>6</v>
      </c>
      <c r="D35" s="24">
        <v>1</v>
      </c>
      <c r="E35" s="38"/>
      <c r="F35" s="38"/>
      <c r="G35" s="38">
        <f t="shared" ref="G35:G36" si="18">E35*D35</f>
        <v>0</v>
      </c>
      <c r="H35" s="38">
        <f t="shared" ref="H35:H36" si="19">F35*D35</f>
        <v>0</v>
      </c>
    </row>
    <row r="36" spans="1:33" s="43" customFormat="1" ht="43.2">
      <c r="A36" s="46">
        <v>10</v>
      </c>
      <c r="B36" s="37" t="s">
        <v>145</v>
      </c>
      <c r="C36" s="41" t="s">
        <v>6</v>
      </c>
      <c r="D36" s="24">
        <v>3</v>
      </c>
      <c r="E36" s="38"/>
      <c r="F36" s="38"/>
      <c r="G36" s="39">
        <f t="shared" si="18"/>
        <v>0</v>
      </c>
      <c r="H36" s="39">
        <f t="shared" si="19"/>
        <v>0</v>
      </c>
    </row>
    <row r="37" spans="1:33" ht="43.2">
      <c r="A37" s="36">
        <v>11</v>
      </c>
      <c r="B37" s="37" t="s">
        <v>144</v>
      </c>
      <c r="C37" s="49"/>
      <c r="D37" s="24"/>
      <c r="E37" s="38"/>
      <c r="F37" s="38"/>
      <c r="G37" s="39"/>
      <c r="H37" s="39"/>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row>
    <row r="38" spans="1:33" s="43" customFormat="1">
      <c r="A38" s="36" t="s">
        <v>7</v>
      </c>
      <c r="B38" s="40" t="s">
        <v>30</v>
      </c>
      <c r="C38" s="49" t="s">
        <v>6</v>
      </c>
      <c r="D38" s="24">
        <v>3</v>
      </c>
      <c r="E38" s="38"/>
      <c r="F38" s="38"/>
      <c r="G38" s="39">
        <f t="shared" ref="G38" si="20">E38*D38</f>
        <v>0</v>
      </c>
      <c r="H38" s="39">
        <f t="shared" ref="H38" si="21">F38*D38</f>
        <v>0</v>
      </c>
    </row>
    <row r="39" spans="1:33" s="43" customFormat="1">
      <c r="A39" s="50"/>
      <c r="B39" s="55" t="s">
        <v>46</v>
      </c>
      <c r="C39" s="56"/>
      <c r="D39" s="57"/>
      <c r="E39" s="58"/>
      <c r="F39" s="58"/>
      <c r="G39" s="59">
        <f>SUM(G5:G38)</f>
        <v>0</v>
      </c>
      <c r="H39" s="59">
        <f>SUM(H5:H38)</f>
        <v>0</v>
      </c>
    </row>
    <row r="40" spans="1:33" s="43" customFormat="1">
      <c r="A40" s="31" t="s">
        <v>19</v>
      </c>
      <c r="B40" s="32" t="s">
        <v>26</v>
      </c>
      <c r="C40" s="33"/>
      <c r="D40" s="34"/>
      <c r="E40" s="53"/>
      <c r="F40" s="53"/>
      <c r="G40" s="35"/>
      <c r="H40" s="35"/>
    </row>
    <row r="41" spans="1:33" ht="187.2">
      <c r="A41" s="36">
        <v>1</v>
      </c>
      <c r="B41" s="37" t="s">
        <v>161</v>
      </c>
      <c r="C41" s="49"/>
      <c r="D41" s="24"/>
      <c r="E41" s="39"/>
      <c r="F41" s="39"/>
      <c r="G41" s="39"/>
      <c r="H41" s="39"/>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row>
    <row r="42" spans="1:33">
      <c r="A42" s="36" t="s">
        <v>7</v>
      </c>
      <c r="B42" s="40" t="s">
        <v>16</v>
      </c>
      <c r="C42" s="49" t="s">
        <v>14</v>
      </c>
      <c r="D42" s="24" t="s">
        <v>147</v>
      </c>
      <c r="E42" s="38"/>
      <c r="F42" s="38"/>
      <c r="G42" s="39" t="s">
        <v>150</v>
      </c>
      <c r="H42" s="39" t="s">
        <v>150</v>
      </c>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row>
    <row r="43" spans="1:33">
      <c r="A43" s="36" t="s">
        <v>8</v>
      </c>
      <c r="B43" s="40" t="s">
        <v>22</v>
      </c>
      <c r="C43" s="49" t="s">
        <v>14</v>
      </c>
      <c r="D43" s="24">
        <v>24</v>
      </c>
      <c r="E43" s="38"/>
      <c r="F43" s="38"/>
      <c r="G43" s="39">
        <f t="shared" ref="G43:G49" si="22">E43*D43</f>
        <v>0</v>
      </c>
      <c r="H43" s="39">
        <f t="shared" ref="H43:H49" si="23">F43*D43</f>
        <v>0</v>
      </c>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row>
    <row r="44" spans="1:33">
      <c r="A44" s="36" t="s">
        <v>9</v>
      </c>
      <c r="B44" s="40" t="s">
        <v>18</v>
      </c>
      <c r="C44" s="49" t="s">
        <v>14</v>
      </c>
      <c r="D44" s="24">
        <v>12</v>
      </c>
      <c r="E44" s="38"/>
      <c r="F44" s="38"/>
      <c r="G44" s="39">
        <f t="shared" si="22"/>
        <v>0</v>
      </c>
      <c r="H44" s="39">
        <f t="shared" si="23"/>
        <v>0</v>
      </c>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row>
    <row r="45" spans="1:33">
      <c r="A45" s="36" t="s">
        <v>10</v>
      </c>
      <c r="B45" s="40" t="s">
        <v>17</v>
      </c>
      <c r="C45" s="49" t="s">
        <v>14</v>
      </c>
      <c r="D45" s="24">
        <v>28</v>
      </c>
      <c r="E45" s="38"/>
      <c r="F45" s="38"/>
      <c r="G45" s="39">
        <f t="shared" si="22"/>
        <v>0</v>
      </c>
      <c r="H45" s="39">
        <f t="shared" si="23"/>
        <v>0</v>
      </c>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row>
    <row r="46" spans="1:33">
      <c r="A46" s="36" t="s">
        <v>11</v>
      </c>
      <c r="B46" s="40" t="s">
        <v>27</v>
      </c>
      <c r="C46" s="49" t="s">
        <v>14</v>
      </c>
      <c r="D46" s="24">
        <v>24</v>
      </c>
      <c r="E46" s="38"/>
      <c r="F46" s="38"/>
      <c r="G46" s="39">
        <f t="shared" si="22"/>
        <v>0</v>
      </c>
      <c r="H46" s="39">
        <f t="shared" si="23"/>
        <v>0</v>
      </c>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row>
    <row r="47" spans="1:33">
      <c r="A47" s="36" t="s">
        <v>12</v>
      </c>
      <c r="B47" s="40" t="s">
        <v>28</v>
      </c>
      <c r="C47" s="49" t="s">
        <v>14</v>
      </c>
      <c r="D47" s="24">
        <v>24</v>
      </c>
      <c r="E47" s="38"/>
      <c r="F47" s="38"/>
      <c r="G47" s="39">
        <f t="shared" si="22"/>
        <v>0</v>
      </c>
      <c r="H47" s="39">
        <f t="shared" si="23"/>
        <v>0</v>
      </c>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row>
    <row r="48" spans="1:33">
      <c r="A48" s="36" t="s">
        <v>13</v>
      </c>
      <c r="B48" s="40" t="s">
        <v>29</v>
      </c>
      <c r="C48" s="49" t="s">
        <v>14</v>
      </c>
      <c r="D48" s="24">
        <v>18</v>
      </c>
      <c r="E48" s="38"/>
      <c r="F48" s="38"/>
      <c r="G48" s="39">
        <f t="shared" si="22"/>
        <v>0</v>
      </c>
      <c r="H48" s="39">
        <f t="shared" si="23"/>
        <v>0</v>
      </c>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row>
    <row r="49" spans="1:33">
      <c r="A49" s="36" t="s">
        <v>55</v>
      </c>
      <c r="B49" s="40" t="s">
        <v>21</v>
      </c>
      <c r="C49" s="49" t="s">
        <v>14</v>
      </c>
      <c r="D49" s="24">
        <v>180</v>
      </c>
      <c r="E49" s="38"/>
      <c r="F49" s="38"/>
      <c r="G49" s="39">
        <f t="shared" si="22"/>
        <v>0</v>
      </c>
      <c r="H49" s="39">
        <f t="shared" si="23"/>
        <v>0</v>
      </c>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row>
    <row r="50" spans="1:33" ht="72">
      <c r="A50" s="36">
        <v>2</v>
      </c>
      <c r="B50" s="37" t="s">
        <v>194</v>
      </c>
      <c r="C50" s="49"/>
      <c r="D50" s="24"/>
      <c r="E50" s="38"/>
      <c r="F50" s="38"/>
      <c r="G50" s="39"/>
      <c r="H50" s="39"/>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row>
    <row r="51" spans="1:33">
      <c r="A51" s="36" t="s">
        <v>7</v>
      </c>
      <c r="B51" s="60" t="s">
        <v>149</v>
      </c>
      <c r="C51" s="41" t="s">
        <v>6</v>
      </c>
      <c r="D51" s="24">
        <v>1</v>
      </c>
      <c r="E51" s="38"/>
      <c r="F51" s="38"/>
      <c r="G51" s="39">
        <f t="shared" ref="G51" si="24">E51*D51</f>
        <v>0</v>
      </c>
      <c r="H51" s="39">
        <f t="shared" ref="H51" si="25">F51*D51</f>
        <v>0</v>
      </c>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row>
    <row r="52" spans="1:33" ht="43.2">
      <c r="A52" s="36">
        <v>3</v>
      </c>
      <c r="B52" s="37" t="s">
        <v>195</v>
      </c>
      <c r="C52" s="41"/>
      <c r="D52" s="24"/>
      <c r="E52" s="38"/>
      <c r="F52" s="38"/>
      <c r="G52" s="39"/>
      <c r="H52" s="39"/>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row>
    <row r="53" spans="1:33">
      <c r="A53" s="36" t="s">
        <v>7</v>
      </c>
      <c r="B53" s="37" t="s">
        <v>111</v>
      </c>
      <c r="C53" s="41" t="s">
        <v>6</v>
      </c>
      <c r="D53" s="24">
        <v>1</v>
      </c>
      <c r="E53" s="38"/>
      <c r="F53" s="38"/>
      <c r="G53" s="39">
        <f t="shared" ref="G53" si="26">D53*E53</f>
        <v>0</v>
      </c>
      <c r="H53" s="39">
        <f t="shared" ref="H53" si="27">D53*F53</f>
        <v>0</v>
      </c>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row>
    <row r="54" spans="1:33" ht="28.8">
      <c r="A54" s="36">
        <v>4</v>
      </c>
      <c r="B54" s="37" t="s">
        <v>116</v>
      </c>
      <c r="C54" s="49"/>
      <c r="D54" s="24"/>
      <c r="E54" s="38"/>
      <c r="F54" s="38"/>
      <c r="G54" s="39"/>
      <c r="H54" s="39"/>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row>
    <row r="55" spans="1:33">
      <c r="A55" s="36" t="s">
        <v>7</v>
      </c>
      <c r="B55" s="37" t="s">
        <v>31</v>
      </c>
      <c r="C55" s="49" t="s">
        <v>6</v>
      </c>
      <c r="D55" s="24">
        <v>1</v>
      </c>
      <c r="E55" s="38"/>
      <c r="F55" s="38"/>
      <c r="G55" s="39">
        <f t="shared" ref="G55" si="28">E55*D55</f>
        <v>0</v>
      </c>
      <c r="H55" s="39">
        <f t="shared" ref="H55" si="29">F55*D55</f>
        <v>0</v>
      </c>
      <c r="I55" s="43"/>
      <c r="J55" s="43"/>
      <c r="K55" s="43"/>
      <c r="L55" s="43"/>
      <c r="M55" s="43"/>
      <c r="N55" s="43"/>
      <c r="O55" s="43"/>
      <c r="P55" s="43"/>
      <c r="Q55" s="43"/>
      <c r="R55" s="43"/>
      <c r="S55" s="43"/>
      <c r="T55" s="43"/>
      <c r="U55" s="43"/>
      <c r="V55" s="43"/>
      <c r="W55" s="43"/>
      <c r="X55" s="43"/>
      <c r="Y55" s="43"/>
      <c r="Z55" s="43"/>
      <c r="AA55" s="43"/>
      <c r="AB55" s="43"/>
      <c r="AC55" s="43"/>
      <c r="AD55" s="43"/>
      <c r="AE55" s="43"/>
      <c r="AF55" s="43"/>
      <c r="AG55" s="43"/>
    </row>
    <row r="56" spans="1:33" ht="57.6">
      <c r="A56" s="36">
        <v>5</v>
      </c>
      <c r="B56" s="37" t="s">
        <v>159</v>
      </c>
      <c r="C56" s="49" t="s">
        <v>6</v>
      </c>
      <c r="D56" s="24">
        <v>1</v>
      </c>
      <c r="E56" s="38"/>
      <c r="F56" s="38"/>
      <c r="G56" s="39">
        <f t="shared" ref="G56" si="30">E56*D56</f>
        <v>0</v>
      </c>
      <c r="H56" s="39">
        <f t="shared" ref="H56" si="31">F56*D56</f>
        <v>0</v>
      </c>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row>
    <row r="57" spans="1:33" ht="28.8">
      <c r="A57" s="36">
        <v>6</v>
      </c>
      <c r="B57" s="61" t="s">
        <v>196</v>
      </c>
      <c r="C57" s="49"/>
      <c r="D57" s="24"/>
      <c r="E57" s="38"/>
      <c r="F57" s="38"/>
      <c r="G57" s="39"/>
      <c r="H57" s="39"/>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row>
    <row r="58" spans="1:33">
      <c r="A58" s="36" t="s">
        <v>7</v>
      </c>
      <c r="B58" s="61" t="s">
        <v>170</v>
      </c>
      <c r="C58" s="49" t="s">
        <v>6</v>
      </c>
      <c r="D58" s="24">
        <v>75</v>
      </c>
      <c r="E58" s="38"/>
      <c r="F58" s="38"/>
      <c r="G58" s="39">
        <f t="shared" ref="G58:G63" si="32">E58*D58</f>
        <v>0</v>
      </c>
      <c r="H58" s="39">
        <f t="shared" ref="H58:H63" si="33">F58*D58</f>
        <v>0</v>
      </c>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row>
    <row r="59" spans="1:33">
      <c r="A59" s="36" t="s">
        <v>8</v>
      </c>
      <c r="B59" s="61" t="s">
        <v>216</v>
      </c>
      <c r="C59" s="49" t="s">
        <v>6</v>
      </c>
      <c r="D59" s="24" t="s">
        <v>147</v>
      </c>
      <c r="E59" s="38"/>
      <c r="F59" s="38"/>
      <c r="G59" s="64" t="s">
        <v>150</v>
      </c>
      <c r="H59" s="64" t="s">
        <v>150</v>
      </c>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row>
    <row r="60" spans="1:33">
      <c r="A60" s="36" t="s">
        <v>9</v>
      </c>
      <c r="B60" s="61" t="s">
        <v>214</v>
      </c>
      <c r="C60" s="49" t="s">
        <v>6</v>
      </c>
      <c r="D60" s="24" t="s">
        <v>147</v>
      </c>
      <c r="E60" s="63"/>
      <c r="F60" s="63"/>
      <c r="G60" s="64" t="s">
        <v>150</v>
      </c>
      <c r="H60" s="64" t="s">
        <v>150</v>
      </c>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row>
    <row r="61" spans="1:33">
      <c r="A61" s="21" t="s">
        <v>10</v>
      </c>
      <c r="B61" s="62" t="s">
        <v>215</v>
      </c>
      <c r="C61" s="25" t="s">
        <v>6</v>
      </c>
      <c r="D61" s="24" t="s">
        <v>147</v>
      </c>
      <c r="E61" s="63"/>
      <c r="F61" s="63"/>
      <c r="G61" s="64" t="s">
        <v>150</v>
      </c>
      <c r="H61" s="64" t="s">
        <v>150</v>
      </c>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row>
    <row r="62" spans="1:33" ht="72">
      <c r="A62" s="21">
        <v>7</v>
      </c>
      <c r="B62" s="62" t="s">
        <v>217</v>
      </c>
      <c r="C62" s="25" t="s">
        <v>6</v>
      </c>
      <c r="D62" s="24" t="s">
        <v>147</v>
      </c>
      <c r="E62" s="63"/>
      <c r="F62" s="63"/>
      <c r="G62" s="64" t="s">
        <v>150</v>
      </c>
      <c r="H62" s="64" t="s">
        <v>150</v>
      </c>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row>
    <row r="63" spans="1:33" ht="57.6">
      <c r="A63" s="21">
        <v>8</v>
      </c>
      <c r="B63" s="62" t="s">
        <v>197</v>
      </c>
      <c r="C63" s="25" t="s">
        <v>6</v>
      </c>
      <c r="D63" s="24">
        <f>D58</f>
        <v>75</v>
      </c>
      <c r="E63" s="63"/>
      <c r="F63" s="63"/>
      <c r="G63" s="64">
        <f t="shared" si="32"/>
        <v>0</v>
      </c>
      <c r="H63" s="64">
        <f t="shared" si="33"/>
        <v>0</v>
      </c>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row>
    <row r="64" spans="1:33" ht="57.6">
      <c r="A64" s="21">
        <v>9</v>
      </c>
      <c r="B64" s="62" t="s">
        <v>198</v>
      </c>
      <c r="C64" s="25"/>
      <c r="D64" s="24"/>
      <c r="E64" s="63"/>
      <c r="F64" s="63"/>
      <c r="G64" s="64"/>
      <c r="H64" s="64"/>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row>
    <row r="65" spans="1:33">
      <c r="A65" s="21" t="s">
        <v>7</v>
      </c>
      <c r="B65" s="22" t="s">
        <v>142</v>
      </c>
      <c r="C65" s="25" t="s">
        <v>6</v>
      </c>
      <c r="D65" s="24">
        <f>D58</f>
        <v>75</v>
      </c>
      <c r="E65" s="63"/>
      <c r="F65" s="63"/>
      <c r="G65" s="64">
        <f t="shared" ref="G65" si="34">E65*D65</f>
        <v>0</v>
      </c>
      <c r="H65" s="64">
        <f t="shared" ref="H65" si="35">F65*D65</f>
        <v>0</v>
      </c>
      <c r="I65" s="43"/>
      <c r="J65" s="43"/>
      <c r="K65" s="43"/>
      <c r="L65" s="43"/>
      <c r="M65" s="43"/>
      <c r="N65" s="43"/>
      <c r="O65" s="43"/>
      <c r="P65" s="43"/>
      <c r="Q65" s="43"/>
      <c r="R65" s="43"/>
      <c r="S65" s="43"/>
      <c r="T65" s="43"/>
      <c r="U65" s="43"/>
      <c r="V65" s="43"/>
      <c r="W65" s="43"/>
      <c r="X65" s="43"/>
      <c r="Y65" s="43"/>
      <c r="Z65" s="43"/>
      <c r="AA65" s="43"/>
      <c r="AB65" s="43"/>
      <c r="AC65" s="43"/>
      <c r="AD65" s="43"/>
      <c r="AE65" s="43"/>
      <c r="AF65" s="43"/>
      <c r="AG65" s="43"/>
    </row>
    <row r="66" spans="1:33">
      <c r="A66" s="21" t="s">
        <v>8</v>
      </c>
      <c r="B66" s="22" t="s">
        <v>82</v>
      </c>
      <c r="C66" s="25" t="s">
        <v>6</v>
      </c>
      <c r="D66" s="24" t="s">
        <v>147</v>
      </c>
      <c r="E66" s="63"/>
      <c r="F66" s="63"/>
      <c r="G66" s="64"/>
      <c r="H66" s="64"/>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row>
    <row r="67" spans="1:33" s="65" customFormat="1">
      <c r="A67" s="50"/>
      <c r="B67" s="51" t="s">
        <v>44</v>
      </c>
      <c r="C67" s="56"/>
      <c r="D67" s="57"/>
      <c r="E67" s="58"/>
      <c r="F67" s="58"/>
      <c r="G67" s="59">
        <f>SUM(G41:G66)</f>
        <v>0</v>
      </c>
      <c r="H67" s="59">
        <f>SUM(H41:H66)</f>
        <v>0</v>
      </c>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row>
    <row r="68" spans="1:33" s="43" customFormat="1">
      <c r="A68" s="31" t="s">
        <v>23</v>
      </c>
      <c r="B68" s="32" t="s">
        <v>24</v>
      </c>
      <c r="C68" s="33"/>
      <c r="D68" s="34"/>
      <c r="E68" s="53"/>
      <c r="F68" s="53"/>
      <c r="G68" s="35"/>
      <c r="H68" s="35"/>
    </row>
    <row r="69" spans="1:33" s="43" customFormat="1" ht="72">
      <c r="A69" s="36">
        <v>1</v>
      </c>
      <c r="B69" s="37" t="s">
        <v>151</v>
      </c>
      <c r="C69" s="66"/>
      <c r="D69" s="24"/>
      <c r="E69" s="48"/>
      <c r="F69" s="48"/>
      <c r="G69" s="67"/>
      <c r="H69" s="67"/>
    </row>
    <row r="70" spans="1:33" s="43" customFormat="1">
      <c r="A70" s="36" t="s">
        <v>7</v>
      </c>
      <c r="B70" s="37" t="s">
        <v>152</v>
      </c>
      <c r="C70" s="24" t="s">
        <v>52</v>
      </c>
      <c r="D70" s="24">
        <v>220</v>
      </c>
      <c r="E70" s="38"/>
      <c r="F70" s="38"/>
      <c r="G70" s="39"/>
      <c r="H70" s="39">
        <f t="shared" ref="H70" si="36">F70*D70</f>
        <v>0</v>
      </c>
    </row>
    <row r="71" spans="1:33" s="43" customFormat="1" ht="43.2">
      <c r="A71" s="36">
        <v>2</v>
      </c>
      <c r="B71" s="37" t="s">
        <v>137</v>
      </c>
      <c r="C71" s="41"/>
      <c r="D71" s="24"/>
      <c r="E71" s="68"/>
      <c r="F71" s="68"/>
      <c r="G71" s="39"/>
      <c r="H71" s="39"/>
    </row>
    <row r="72" spans="1:33" s="43" customFormat="1">
      <c r="A72" s="36" t="s">
        <v>7</v>
      </c>
      <c r="B72" s="40" t="s">
        <v>53</v>
      </c>
      <c r="C72" s="41" t="s">
        <v>14</v>
      </c>
      <c r="D72" s="24">
        <v>60</v>
      </c>
      <c r="E72" s="38"/>
      <c r="F72" s="38"/>
      <c r="G72" s="39">
        <f t="shared" ref="G72" si="37">E72*D72</f>
        <v>0</v>
      </c>
      <c r="H72" s="39">
        <f t="shared" ref="H72" si="38">F72*D72</f>
        <v>0</v>
      </c>
    </row>
    <row r="73" spans="1:33" s="43" customFormat="1" ht="43.2">
      <c r="A73" s="36">
        <v>3</v>
      </c>
      <c r="B73" s="37" t="s">
        <v>103</v>
      </c>
      <c r="C73" s="41" t="s">
        <v>52</v>
      </c>
      <c r="D73" s="24">
        <v>8</v>
      </c>
      <c r="E73" s="38"/>
      <c r="F73" s="38"/>
      <c r="G73" s="39">
        <f t="shared" ref="G73:G74" si="39">E73*D73</f>
        <v>0</v>
      </c>
      <c r="H73" s="39">
        <f t="shared" ref="H73:H74" si="40">F73*D73</f>
        <v>0</v>
      </c>
    </row>
    <row r="74" spans="1:33" s="43" customFormat="1" ht="115.2">
      <c r="A74" s="36">
        <v>4</v>
      </c>
      <c r="B74" s="37" t="s">
        <v>153</v>
      </c>
      <c r="C74" s="41" t="s">
        <v>78</v>
      </c>
      <c r="D74" s="24">
        <v>3</v>
      </c>
      <c r="E74" s="38"/>
      <c r="F74" s="38"/>
      <c r="G74" s="39">
        <f t="shared" si="39"/>
        <v>0</v>
      </c>
      <c r="H74" s="39">
        <f t="shared" si="40"/>
        <v>0</v>
      </c>
    </row>
    <row r="75" spans="1:33" s="43" customFormat="1" ht="115.2">
      <c r="A75" s="36">
        <v>5</v>
      </c>
      <c r="B75" s="37" t="s">
        <v>163</v>
      </c>
      <c r="C75" s="41" t="s">
        <v>78</v>
      </c>
      <c r="D75" s="24">
        <v>1</v>
      </c>
      <c r="E75" s="38"/>
      <c r="F75" s="38"/>
      <c r="G75" s="39">
        <f t="shared" ref="G75" si="41">E75*D75</f>
        <v>0</v>
      </c>
      <c r="H75" s="39">
        <f t="shared" ref="H75" si="42">F75*D75</f>
        <v>0</v>
      </c>
    </row>
    <row r="76" spans="1:33" s="43" customFormat="1">
      <c r="A76" s="55"/>
      <c r="B76" s="55" t="s">
        <v>45</v>
      </c>
      <c r="C76" s="56"/>
      <c r="D76" s="57"/>
      <c r="E76" s="52"/>
      <c r="F76" s="52"/>
      <c r="G76" s="59">
        <f>SUM(G69:G75)</f>
        <v>0</v>
      </c>
      <c r="H76" s="59">
        <f>SUM(H69:H75)</f>
        <v>0</v>
      </c>
    </row>
    <row r="77" spans="1:33" s="43" customFormat="1">
      <c r="A77" s="31" t="s">
        <v>25</v>
      </c>
      <c r="B77" s="32" t="s">
        <v>36</v>
      </c>
      <c r="C77" s="33"/>
      <c r="D77" s="34"/>
      <c r="E77" s="53"/>
      <c r="F77" s="53"/>
      <c r="G77" s="35"/>
      <c r="H77" s="35"/>
    </row>
    <row r="78" spans="1:33" s="43" customFormat="1" ht="28.8">
      <c r="A78" s="46"/>
      <c r="B78" s="37" t="s">
        <v>37</v>
      </c>
      <c r="C78" s="49"/>
      <c r="D78" s="24"/>
      <c r="E78" s="68"/>
      <c r="F78" s="68"/>
      <c r="G78" s="39"/>
      <c r="H78" s="39"/>
    </row>
    <row r="79" spans="1:33" s="43" customFormat="1" ht="100.8">
      <c r="A79" s="36">
        <v>1</v>
      </c>
      <c r="B79" s="69" t="s">
        <v>164</v>
      </c>
      <c r="C79" s="41" t="s">
        <v>6</v>
      </c>
      <c r="D79" s="24">
        <v>45</v>
      </c>
      <c r="E79" s="38"/>
      <c r="F79" s="38"/>
      <c r="G79" s="39">
        <f t="shared" ref="G79:G81" si="43">E79*D79</f>
        <v>0</v>
      </c>
      <c r="H79" s="39">
        <f t="shared" ref="H79:H81" si="44">F79*D79</f>
        <v>0</v>
      </c>
    </row>
    <row r="80" spans="1:33" s="43" customFormat="1" ht="72">
      <c r="A80" s="36">
        <v>2</v>
      </c>
      <c r="B80" s="61" t="s">
        <v>199</v>
      </c>
      <c r="C80" s="41" t="s">
        <v>6</v>
      </c>
      <c r="D80" s="24">
        <v>6</v>
      </c>
      <c r="E80" s="38"/>
      <c r="F80" s="38"/>
      <c r="G80" s="39">
        <f t="shared" si="43"/>
        <v>0</v>
      </c>
      <c r="H80" s="39">
        <f t="shared" si="44"/>
        <v>0</v>
      </c>
    </row>
    <row r="81" spans="1:8" s="43" customFormat="1" ht="72">
      <c r="A81" s="36">
        <v>3</v>
      </c>
      <c r="B81" s="61" t="s">
        <v>157</v>
      </c>
      <c r="C81" s="41" t="s">
        <v>6</v>
      </c>
      <c r="D81" s="24">
        <v>3</v>
      </c>
      <c r="E81" s="38"/>
      <c r="F81" s="38"/>
      <c r="G81" s="39">
        <f t="shared" si="43"/>
        <v>0</v>
      </c>
      <c r="H81" s="39">
        <f t="shared" si="44"/>
        <v>0</v>
      </c>
    </row>
    <row r="82" spans="1:8" s="43" customFormat="1" ht="100.8">
      <c r="A82" s="36">
        <v>4</v>
      </c>
      <c r="B82" s="61" t="s">
        <v>171</v>
      </c>
      <c r="C82" s="41" t="s">
        <v>6</v>
      </c>
      <c r="D82" s="24">
        <v>19</v>
      </c>
      <c r="E82" s="38"/>
      <c r="F82" s="38"/>
      <c r="G82" s="39">
        <f t="shared" ref="G82" si="45">E82*D82</f>
        <v>0</v>
      </c>
      <c r="H82" s="39">
        <f t="shared" ref="H82" si="46">F82*D82</f>
        <v>0</v>
      </c>
    </row>
    <row r="83" spans="1:8" s="43" customFormat="1" ht="43.2">
      <c r="A83" s="21">
        <v>5</v>
      </c>
      <c r="B83" s="62" t="s">
        <v>200</v>
      </c>
      <c r="C83" s="23" t="s">
        <v>85</v>
      </c>
      <c r="D83" s="24" t="s">
        <v>147</v>
      </c>
      <c r="E83" s="63"/>
      <c r="F83" s="63"/>
      <c r="G83" s="39" t="s">
        <v>150</v>
      </c>
      <c r="H83" s="39" t="s">
        <v>150</v>
      </c>
    </row>
    <row r="84" spans="1:8" s="43" customFormat="1" ht="28.8">
      <c r="A84" s="21">
        <v>6</v>
      </c>
      <c r="B84" s="62" t="s">
        <v>180</v>
      </c>
      <c r="C84" s="23" t="s">
        <v>6</v>
      </c>
      <c r="D84" s="24" t="s">
        <v>147</v>
      </c>
      <c r="E84" s="63"/>
      <c r="F84" s="63"/>
      <c r="G84" s="39" t="s">
        <v>150</v>
      </c>
      <c r="H84" s="39" t="s">
        <v>150</v>
      </c>
    </row>
    <row r="85" spans="1:8" s="43" customFormat="1">
      <c r="A85" s="50"/>
      <c r="B85" s="55" t="s">
        <v>43</v>
      </c>
      <c r="C85" s="56"/>
      <c r="D85" s="57"/>
      <c r="E85" s="52"/>
      <c r="F85" s="52"/>
      <c r="G85" s="59">
        <f>SUM(G79:G82)</f>
        <v>0</v>
      </c>
      <c r="H85" s="59">
        <f>SUM(H79:H82)</f>
        <v>0</v>
      </c>
    </row>
    <row r="86" spans="1:8" s="43" customFormat="1">
      <c r="A86" s="31" t="s">
        <v>32</v>
      </c>
      <c r="B86" s="32" t="s">
        <v>38</v>
      </c>
      <c r="C86" s="33"/>
      <c r="D86" s="34"/>
      <c r="E86" s="70"/>
      <c r="F86" s="70"/>
      <c r="G86" s="35"/>
      <c r="H86" s="35"/>
    </row>
    <row r="87" spans="1:8" s="43" customFormat="1" ht="57.6">
      <c r="A87" s="36">
        <v>1</v>
      </c>
      <c r="B87" s="71" t="s">
        <v>66</v>
      </c>
      <c r="C87" s="49"/>
      <c r="D87" s="24"/>
      <c r="E87" s="38"/>
      <c r="F87" s="38"/>
      <c r="G87" s="67"/>
      <c r="H87" s="67"/>
    </row>
    <row r="88" spans="1:8" s="43" customFormat="1" ht="43.2">
      <c r="A88" s="36" t="s">
        <v>67</v>
      </c>
      <c r="B88" s="71" t="s">
        <v>87</v>
      </c>
      <c r="C88" s="72" t="s">
        <v>6</v>
      </c>
      <c r="D88" s="24">
        <v>16</v>
      </c>
      <c r="E88" s="38"/>
      <c r="F88" s="38"/>
      <c r="G88" s="39">
        <f t="shared" ref="G88:G90" si="47">E88*D88</f>
        <v>0</v>
      </c>
      <c r="H88" s="39">
        <f t="shared" ref="H88:H90" si="48">F88*D88</f>
        <v>0</v>
      </c>
    </row>
    <row r="89" spans="1:8" s="43" customFormat="1" ht="43.2">
      <c r="A89" s="36" t="s">
        <v>68</v>
      </c>
      <c r="B89" s="71" t="s">
        <v>88</v>
      </c>
      <c r="C89" s="72" t="s">
        <v>6</v>
      </c>
      <c r="D89" s="24">
        <v>16</v>
      </c>
      <c r="E89" s="38"/>
      <c r="F89" s="38"/>
      <c r="G89" s="39">
        <f t="shared" si="47"/>
        <v>0</v>
      </c>
      <c r="H89" s="39">
        <f t="shared" si="48"/>
        <v>0</v>
      </c>
    </row>
    <row r="90" spans="1:8" s="43" customFormat="1" ht="43.2">
      <c r="A90" s="36">
        <v>2</v>
      </c>
      <c r="B90" s="71" t="s">
        <v>89</v>
      </c>
      <c r="C90" s="72" t="s">
        <v>6</v>
      </c>
      <c r="D90" s="24">
        <v>16</v>
      </c>
      <c r="E90" s="38"/>
      <c r="F90" s="38"/>
      <c r="G90" s="39">
        <f t="shared" si="47"/>
        <v>0</v>
      </c>
      <c r="H90" s="39">
        <f t="shared" si="48"/>
        <v>0</v>
      </c>
    </row>
    <row r="91" spans="1:8" s="43" customFormat="1" ht="28.8">
      <c r="A91" s="36" t="s">
        <v>7</v>
      </c>
      <c r="B91" s="71" t="s">
        <v>130</v>
      </c>
      <c r="C91" s="72"/>
      <c r="D91" s="24"/>
      <c r="E91" s="38"/>
      <c r="F91" s="38"/>
      <c r="G91" s="39"/>
      <c r="H91" s="39"/>
    </row>
    <row r="92" spans="1:8" s="43" customFormat="1" ht="28.8">
      <c r="A92" s="36"/>
      <c r="B92" s="71" t="s">
        <v>118</v>
      </c>
      <c r="C92" s="72"/>
      <c r="D92" s="24"/>
      <c r="E92" s="38"/>
      <c r="F92" s="38"/>
      <c r="G92" s="39"/>
      <c r="H92" s="39"/>
    </row>
    <row r="93" spans="1:8" s="43" customFormat="1" ht="28.8">
      <c r="A93" s="36"/>
      <c r="B93" s="71" t="s">
        <v>119</v>
      </c>
      <c r="C93" s="72"/>
      <c r="D93" s="24"/>
      <c r="E93" s="38"/>
      <c r="F93" s="38"/>
      <c r="G93" s="39"/>
      <c r="H93" s="39"/>
    </row>
    <row r="94" spans="1:8" s="43" customFormat="1">
      <c r="A94" s="36"/>
      <c r="B94" s="71" t="s">
        <v>120</v>
      </c>
      <c r="C94" s="72"/>
      <c r="D94" s="24"/>
      <c r="E94" s="38"/>
      <c r="F94" s="38"/>
      <c r="G94" s="39"/>
      <c r="H94" s="39"/>
    </row>
    <row r="95" spans="1:8" s="43" customFormat="1" ht="28.8">
      <c r="A95" s="36"/>
      <c r="B95" s="71" t="s">
        <v>121</v>
      </c>
      <c r="C95" s="72"/>
      <c r="D95" s="24"/>
      <c r="E95" s="38"/>
      <c r="F95" s="38"/>
      <c r="G95" s="39"/>
      <c r="H95" s="39"/>
    </row>
    <row r="96" spans="1:8" s="43" customFormat="1" ht="28.8">
      <c r="A96" s="36" t="s">
        <v>8</v>
      </c>
      <c r="B96" s="73" t="s">
        <v>158</v>
      </c>
      <c r="C96" s="72"/>
      <c r="D96" s="24"/>
      <c r="E96" s="38"/>
      <c r="F96" s="38"/>
      <c r="G96" s="39"/>
      <c r="H96" s="39"/>
    </row>
    <row r="97" spans="1:8" s="43" customFormat="1">
      <c r="A97" s="36"/>
      <c r="B97" s="71" t="s">
        <v>122</v>
      </c>
      <c r="C97" s="72"/>
      <c r="D97" s="24"/>
      <c r="E97" s="38"/>
      <c r="F97" s="38"/>
      <c r="G97" s="39"/>
      <c r="H97" s="39"/>
    </row>
    <row r="98" spans="1:8" s="43" customFormat="1">
      <c r="A98" s="36"/>
      <c r="B98" s="71" t="s">
        <v>123</v>
      </c>
      <c r="C98" s="72"/>
      <c r="D98" s="24"/>
      <c r="E98" s="38"/>
      <c r="F98" s="38"/>
      <c r="G98" s="39"/>
      <c r="H98" s="39"/>
    </row>
    <row r="99" spans="1:8" s="43" customFormat="1">
      <c r="A99" s="36"/>
      <c r="B99" s="71" t="s">
        <v>124</v>
      </c>
      <c r="C99" s="72"/>
      <c r="D99" s="24"/>
      <c r="E99" s="38"/>
      <c r="F99" s="38"/>
      <c r="G99" s="39"/>
      <c r="H99" s="39"/>
    </row>
    <row r="100" spans="1:8" s="43" customFormat="1">
      <c r="A100" s="36"/>
      <c r="B100" s="71" t="s">
        <v>125</v>
      </c>
      <c r="C100" s="72"/>
      <c r="D100" s="24"/>
      <c r="E100" s="38"/>
      <c r="F100" s="38"/>
      <c r="G100" s="39"/>
      <c r="H100" s="39"/>
    </row>
    <row r="101" spans="1:8" s="43" customFormat="1">
      <c r="A101" s="36"/>
      <c r="B101" s="71" t="s">
        <v>126</v>
      </c>
      <c r="C101" s="72"/>
      <c r="D101" s="24"/>
      <c r="E101" s="38"/>
      <c r="F101" s="38"/>
      <c r="G101" s="39"/>
      <c r="H101" s="39"/>
    </row>
    <row r="102" spans="1:8" s="43" customFormat="1">
      <c r="A102" s="36"/>
      <c r="B102" s="71" t="s">
        <v>127</v>
      </c>
      <c r="C102" s="72"/>
      <c r="D102" s="24"/>
      <c r="E102" s="38"/>
      <c r="F102" s="38"/>
      <c r="G102" s="39"/>
      <c r="H102" s="39"/>
    </row>
    <row r="103" spans="1:8" s="43" customFormat="1">
      <c r="A103" s="36"/>
      <c r="B103" s="71" t="s">
        <v>128</v>
      </c>
      <c r="C103" s="72"/>
      <c r="D103" s="24"/>
      <c r="E103" s="38"/>
      <c r="F103" s="38"/>
      <c r="G103" s="39"/>
      <c r="H103" s="39"/>
    </row>
    <row r="104" spans="1:8" s="43" customFormat="1">
      <c r="A104" s="36"/>
      <c r="B104" s="71" t="s">
        <v>129</v>
      </c>
      <c r="C104" s="72"/>
      <c r="D104" s="24"/>
      <c r="E104" s="38"/>
      <c r="F104" s="38"/>
      <c r="G104" s="39"/>
      <c r="H104" s="39"/>
    </row>
    <row r="105" spans="1:8" s="43" customFormat="1">
      <c r="A105" s="11" t="s">
        <v>9</v>
      </c>
      <c r="B105" s="71" t="s">
        <v>131</v>
      </c>
      <c r="C105" s="72"/>
      <c r="D105" s="24"/>
      <c r="E105" s="38"/>
      <c r="F105" s="38"/>
      <c r="G105" s="39"/>
      <c r="H105" s="39"/>
    </row>
    <row r="106" spans="1:8" s="43" customFormat="1">
      <c r="A106" s="11" t="s">
        <v>69</v>
      </c>
      <c r="B106" s="71" t="s">
        <v>132</v>
      </c>
      <c r="C106" s="72" t="s">
        <v>6</v>
      </c>
      <c r="D106" s="24">
        <f>D79+D80+D81+D82</f>
        <v>73</v>
      </c>
      <c r="E106" s="38"/>
      <c r="F106" s="38"/>
      <c r="G106" s="39">
        <f t="shared" ref="G106:G112" si="49">E106*D106</f>
        <v>0</v>
      </c>
      <c r="H106" s="39">
        <f t="shared" ref="H106:H112" si="50">F106*D106</f>
        <v>0</v>
      </c>
    </row>
    <row r="107" spans="1:8" s="43" customFormat="1">
      <c r="A107" s="11" t="s">
        <v>70</v>
      </c>
      <c r="B107" s="71" t="s">
        <v>133</v>
      </c>
      <c r="C107" s="72" t="s">
        <v>6</v>
      </c>
      <c r="D107" s="24">
        <f>20</f>
        <v>20</v>
      </c>
      <c r="E107" s="38"/>
      <c r="F107" s="38"/>
      <c r="G107" s="39">
        <f t="shared" si="49"/>
        <v>0</v>
      </c>
      <c r="H107" s="39">
        <f t="shared" si="50"/>
        <v>0</v>
      </c>
    </row>
    <row r="108" spans="1:8" s="43" customFormat="1">
      <c r="A108" s="11" t="s">
        <v>71</v>
      </c>
      <c r="B108" s="71" t="s">
        <v>134</v>
      </c>
      <c r="C108" s="72" t="s">
        <v>6</v>
      </c>
      <c r="D108" s="24">
        <f>(D28+D29)</f>
        <v>19</v>
      </c>
      <c r="E108" s="38"/>
      <c r="F108" s="38"/>
      <c r="G108" s="39">
        <f t="shared" si="49"/>
        <v>0</v>
      </c>
      <c r="H108" s="39">
        <f t="shared" si="50"/>
        <v>0</v>
      </c>
    </row>
    <row r="109" spans="1:8" s="43" customFormat="1">
      <c r="A109" s="11" t="s">
        <v>135</v>
      </c>
      <c r="B109" s="71" t="s">
        <v>136</v>
      </c>
      <c r="C109" s="72" t="s">
        <v>6</v>
      </c>
      <c r="D109" s="24">
        <v>1</v>
      </c>
      <c r="E109" s="38"/>
      <c r="F109" s="38"/>
      <c r="G109" s="39">
        <f t="shared" si="49"/>
        <v>0</v>
      </c>
      <c r="H109" s="39">
        <f t="shared" si="50"/>
        <v>0</v>
      </c>
    </row>
    <row r="110" spans="1:8" s="43" customFormat="1" ht="72">
      <c r="A110" s="36">
        <v>3</v>
      </c>
      <c r="B110" s="71" t="s">
        <v>72</v>
      </c>
      <c r="C110" s="72" t="s">
        <v>6</v>
      </c>
      <c r="D110" s="24">
        <v>24</v>
      </c>
      <c r="E110" s="38"/>
      <c r="F110" s="38"/>
      <c r="G110" s="39">
        <f t="shared" si="49"/>
        <v>0</v>
      </c>
      <c r="H110" s="39">
        <f t="shared" si="50"/>
        <v>0</v>
      </c>
    </row>
    <row r="111" spans="1:8" s="43" customFormat="1" ht="57.6">
      <c r="A111" s="36">
        <v>4</v>
      </c>
      <c r="B111" s="71" t="s">
        <v>83</v>
      </c>
      <c r="C111" s="72" t="s">
        <v>6</v>
      </c>
      <c r="D111" s="24">
        <v>20</v>
      </c>
      <c r="E111" s="38"/>
      <c r="F111" s="38"/>
      <c r="G111" s="39">
        <f t="shared" si="49"/>
        <v>0</v>
      </c>
      <c r="H111" s="39">
        <f t="shared" si="50"/>
        <v>0</v>
      </c>
    </row>
    <row r="112" spans="1:8" s="43" customFormat="1" ht="28.8">
      <c r="A112" s="36">
        <v>5</v>
      </c>
      <c r="B112" s="71" t="s">
        <v>65</v>
      </c>
      <c r="C112" s="72" t="s">
        <v>6</v>
      </c>
      <c r="D112" s="24">
        <v>12</v>
      </c>
      <c r="E112" s="38"/>
      <c r="F112" s="38"/>
      <c r="G112" s="39">
        <f t="shared" si="49"/>
        <v>0</v>
      </c>
      <c r="H112" s="39">
        <f t="shared" si="50"/>
        <v>0</v>
      </c>
    </row>
    <row r="113" spans="1:8" s="43" customFormat="1">
      <c r="A113" s="50"/>
      <c r="B113" s="51" t="s">
        <v>42</v>
      </c>
      <c r="C113" s="56"/>
      <c r="D113" s="57"/>
      <c r="E113" s="58"/>
      <c r="F113" s="58"/>
      <c r="G113" s="59">
        <f>SUM(G88:G112)</f>
        <v>0</v>
      </c>
      <c r="H113" s="59">
        <f>SUM(H88:H112)</f>
        <v>0</v>
      </c>
    </row>
    <row r="114" spans="1:8" s="43" customFormat="1">
      <c r="A114" s="74" t="s">
        <v>34</v>
      </c>
      <c r="B114" s="75" t="s">
        <v>169</v>
      </c>
      <c r="C114" s="12"/>
      <c r="D114" s="76"/>
      <c r="E114" s="77"/>
      <c r="F114" s="77"/>
      <c r="G114" s="78"/>
      <c r="H114" s="78"/>
    </row>
    <row r="115" spans="1:8" s="43" customFormat="1" ht="144">
      <c r="A115" s="36">
        <v>1</v>
      </c>
      <c r="B115" s="71" t="s">
        <v>190</v>
      </c>
      <c r="C115" s="72"/>
      <c r="D115" s="24"/>
      <c r="E115" s="38"/>
      <c r="F115" s="38"/>
      <c r="G115" s="39"/>
      <c r="H115" s="39"/>
    </row>
    <row r="116" spans="1:8" s="43" customFormat="1">
      <c r="A116" s="36" t="s">
        <v>7</v>
      </c>
      <c r="B116" s="71" t="s">
        <v>172</v>
      </c>
      <c r="C116" s="72" t="s">
        <v>39</v>
      </c>
      <c r="D116" s="24">
        <v>1</v>
      </c>
      <c r="E116" s="38"/>
      <c r="F116" s="38"/>
      <c r="G116" s="39">
        <f>E116*D116</f>
        <v>0</v>
      </c>
      <c r="H116" s="39">
        <f>F116*D116</f>
        <v>0</v>
      </c>
    </row>
    <row r="117" spans="1:8" s="43" customFormat="1" ht="86.4">
      <c r="A117" s="36">
        <v>2</v>
      </c>
      <c r="B117" s="71" t="s">
        <v>182</v>
      </c>
      <c r="C117" s="72" t="s">
        <v>39</v>
      </c>
      <c r="D117" s="24">
        <v>1</v>
      </c>
      <c r="E117" s="38"/>
      <c r="F117" s="38"/>
      <c r="G117" s="39">
        <f>E117*D117</f>
        <v>0</v>
      </c>
      <c r="H117" s="39">
        <f>F117*D117</f>
        <v>0</v>
      </c>
    </row>
    <row r="118" spans="1:8" s="43" customFormat="1">
      <c r="A118" s="36">
        <v>3</v>
      </c>
      <c r="B118" s="71" t="s">
        <v>33</v>
      </c>
      <c r="C118" s="72" t="s">
        <v>39</v>
      </c>
      <c r="D118" s="24" t="s">
        <v>147</v>
      </c>
      <c r="E118" s="38"/>
      <c r="F118" s="38"/>
      <c r="G118" s="39" t="s">
        <v>150</v>
      </c>
      <c r="H118" s="39" t="s">
        <v>150</v>
      </c>
    </row>
    <row r="119" spans="1:8" s="43" customFormat="1" ht="57.6">
      <c r="A119" s="36">
        <v>4</v>
      </c>
      <c r="B119" s="71" t="s">
        <v>183</v>
      </c>
      <c r="C119" s="72" t="s">
        <v>39</v>
      </c>
      <c r="D119" s="24" t="s">
        <v>147</v>
      </c>
      <c r="E119" s="38"/>
      <c r="F119" s="38"/>
      <c r="G119" s="39" t="s">
        <v>150</v>
      </c>
      <c r="H119" s="39" t="s">
        <v>150</v>
      </c>
    </row>
    <row r="120" spans="1:8" s="43" customFormat="1" ht="57.6">
      <c r="A120" s="36">
        <v>5</v>
      </c>
      <c r="B120" s="71" t="s">
        <v>191</v>
      </c>
      <c r="C120" s="72" t="s">
        <v>39</v>
      </c>
      <c r="D120" s="24" t="s">
        <v>147</v>
      </c>
      <c r="E120" s="38"/>
      <c r="F120" s="38"/>
      <c r="G120" s="39" t="s">
        <v>150</v>
      </c>
      <c r="H120" s="39" t="s">
        <v>150</v>
      </c>
    </row>
    <row r="121" spans="1:8" s="43" customFormat="1" ht="43.2">
      <c r="A121" s="36">
        <v>6</v>
      </c>
      <c r="B121" s="71" t="s">
        <v>192</v>
      </c>
      <c r="C121" s="72" t="s">
        <v>39</v>
      </c>
      <c r="D121" s="24" t="s">
        <v>147</v>
      </c>
      <c r="E121" s="38"/>
      <c r="F121" s="38"/>
      <c r="G121" s="39" t="s">
        <v>150</v>
      </c>
      <c r="H121" s="39" t="s">
        <v>150</v>
      </c>
    </row>
    <row r="122" spans="1:8" s="43" customFormat="1" ht="57.6">
      <c r="A122" s="36">
        <v>7</v>
      </c>
      <c r="B122" s="71" t="s">
        <v>184</v>
      </c>
      <c r="C122" s="72" t="s">
        <v>39</v>
      </c>
      <c r="D122" s="24" t="s">
        <v>147</v>
      </c>
      <c r="E122" s="38"/>
      <c r="F122" s="38"/>
      <c r="G122" s="39" t="s">
        <v>150</v>
      </c>
      <c r="H122" s="39" t="s">
        <v>150</v>
      </c>
    </row>
    <row r="123" spans="1:8" s="43" customFormat="1" ht="57.6">
      <c r="A123" s="36">
        <v>8</v>
      </c>
      <c r="B123" s="71" t="s">
        <v>201</v>
      </c>
      <c r="C123" s="72" t="s">
        <v>39</v>
      </c>
      <c r="D123" s="24">
        <v>5</v>
      </c>
      <c r="E123" s="38"/>
      <c r="F123" s="38"/>
      <c r="G123" s="39">
        <f t="shared" ref="G123:G128" si="51">E123*D123</f>
        <v>0</v>
      </c>
      <c r="H123" s="39">
        <f t="shared" ref="H123:H128" si="52">F123*D123</f>
        <v>0</v>
      </c>
    </row>
    <row r="124" spans="1:8" s="43" customFormat="1" ht="43.2">
      <c r="A124" s="36">
        <v>9</v>
      </c>
      <c r="B124" s="71" t="s">
        <v>185</v>
      </c>
      <c r="C124" s="72" t="s">
        <v>39</v>
      </c>
      <c r="D124" s="24">
        <v>20</v>
      </c>
      <c r="E124" s="38"/>
      <c r="F124" s="38"/>
      <c r="G124" s="39">
        <f t="shared" si="51"/>
        <v>0</v>
      </c>
      <c r="H124" s="39">
        <f t="shared" si="52"/>
        <v>0</v>
      </c>
    </row>
    <row r="125" spans="1:8" s="43" customFormat="1" ht="86.4">
      <c r="A125" s="36">
        <v>10</v>
      </c>
      <c r="B125" s="71" t="s">
        <v>202</v>
      </c>
      <c r="C125" s="72" t="s">
        <v>39</v>
      </c>
      <c r="D125" s="24">
        <v>5</v>
      </c>
      <c r="E125" s="38"/>
      <c r="F125" s="38"/>
      <c r="G125" s="39">
        <f t="shared" si="51"/>
        <v>0</v>
      </c>
      <c r="H125" s="39">
        <f t="shared" si="52"/>
        <v>0</v>
      </c>
    </row>
    <row r="126" spans="1:8" s="43" customFormat="1" ht="57.6">
      <c r="A126" s="36">
        <v>11</v>
      </c>
      <c r="B126" s="71" t="s">
        <v>186</v>
      </c>
      <c r="C126" s="72" t="s">
        <v>39</v>
      </c>
      <c r="D126" s="24">
        <v>20</v>
      </c>
      <c r="E126" s="38"/>
      <c r="F126" s="38"/>
      <c r="G126" s="39">
        <f t="shared" si="51"/>
        <v>0</v>
      </c>
      <c r="H126" s="39">
        <f t="shared" si="52"/>
        <v>0</v>
      </c>
    </row>
    <row r="127" spans="1:8" s="43" customFormat="1" ht="43.2">
      <c r="A127" s="36">
        <v>12</v>
      </c>
      <c r="B127" s="71" t="s">
        <v>187</v>
      </c>
      <c r="C127" s="72" t="s">
        <v>14</v>
      </c>
      <c r="D127" s="24">
        <v>20</v>
      </c>
      <c r="E127" s="38"/>
      <c r="F127" s="38"/>
      <c r="G127" s="39">
        <f t="shared" si="51"/>
        <v>0</v>
      </c>
      <c r="H127" s="39">
        <f t="shared" si="52"/>
        <v>0</v>
      </c>
    </row>
    <row r="128" spans="1:8" s="43" customFormat="1" ht="86.4">
      <c r="A128" s="36">
        <v>13</v>
      </c>
      <c r="B128" s="79" t="s">
        <v>140</v>
      </c>
      <c r="C128" s="72" t="s">
        <v>14</v>
      </c>
      <c r="D128" s="24">
        <v>1500</v>
      </c>
      <c r="E128" s="38"/>
      <c r="F128" s="38"/>
      <c r="G128" s="39">
        <f t="shared" si="51"/>
        <v>0</v>
      </c>
      <c r="H128" s="39">
        <f t="shared" si="52"/>
        <v>0</v>
      </c>
    </row>
    <row r="129" spans="1:8" s="43" customFormat="1" ht="100.8">
      <c r="A129" s="36">
        <v>14</v>
      </c>
      <c r="B129" s="71" t="s">
        <v>188</v>
      </c>
      <c r="C129" s="72"/>
      <c r="D129" s="24"/>
      <c r="E129" s="38"/>
      <c r="F129" s="38"/>
      <c r="G129" s="39"/>
      <c r="H129" s="39"/>
    </row>
    <row r="130" spans="1:8" s="43" customFormat="1">
      <c r="A130" s="36" t="s">
        <v>7</v>
      </c>
      <c r="B130" s="71" t="s">
        <v>189</v>
      </c>
      <c r="C130" s="72" t="s">
        <v>14</v>
      </c>
      <c r="D130" s="24">
        <v>24</v>
      </c>
      <c r="E130" s="38"/>
      <c r="F130" s="38"/>
      <c r="G130" s="39">
        <f>E130*D130</f>
        <v>0</v>
      </c>
      <c r="H130" s="39">
        <f>F130*D130</f>
        <v>0</v>
      </c>
    </row>
    <row r="131" spans="1:8" s="43" customFormat="1" ht="28.8">
      <c r="A131" s="36">
        <v>15</v>
      </c>
      <c r="B131" s="71" t="s">
        <v>86</v>
      </c>
      <c r="C131" s="72"/>
      <c r="D131" s="24"/>
      <c r="E131" s="38"/>
      <c r="F131" s="38"/>
      <c r="G131" s="39"/>
      <c r="H131" s="39"/>
    </row>
    <row r="132" spans="1:8" s="43" customFormat="1">
      <c r="A132" s="36" t="s">
        <v>7</v>
      </c>
      <c r="B132" s="71" t="s">
        <v>77</v>
      </c>
      <c r="C132" s="72" t="s">
        <v>14</v>
      </c>
      <c r="D132" s="24">
        <v>50</v>
      </c>
      <c r="E132" s="38"/>
      <c r="F132" s="38"/>
      <c r="G132" s="39">
        <f>E132*D132</f>
        <v>0</v>
      </c>
      <c r="H132" s="39">
        <f>F132*D132</f>
        <v>0</v>
      </c>
    </row>
    <row r="133" spans="1:8" s="43" customFormat="1">
      <c r="A133" s="50"/>
      <c r="B133" s="51" t="s">
        <v>48</v>
      </c>
      <c r="C133" s="56"/>
      <c r="D133" s="57"/>
      <c r="E133" s="58"/>
      <c r="F133" s="58"/>
      <c r="G133" s="59">
        <f>SUM(G116:G132)</f>
        <v>0</v>
      </c>
      <c r="H133" s="59">
        <f>SUM(H116:H132)</f>
        <v>0</v>
      </c>
    </row>
    <row r="134" spans="1:8" s="43" customFormat="1">
      <c r="A134" s="74" t="s">
        <v>35</v>
      </c>
      <c r="B134" s="80" t="s">
        <v>47</v>
      </c>
      <c r="C134" s="12"/>
      <c r="D134" s="12"/>
      <c r="E134" s="77"/>
      <c r="F134" s="77"/>
      <c r="G134" s="81"/>
      <c r="H134" s="81"/>
    </row>
    <row r="135" spans="1:8" s="43" customFormat="1" ht="72">
      <c r="A135" s="36">
        <v>1</v>
      </c>
      <c r="B135" s="83" t="s">
        <v>210</v>
      </c>
      <c r="C135" s="72" t="s">
        <v>39</v>
      </c>
      <c r="D135" s="24">
        <v>1</v>
      </c>
      <c r="E135" s="38"/>
      <c r="F135" s="38"/>
      <c r="G135" s="39">
        <f t="shared" ref="G135:G144" si="53">D135*E135</f>
        <v>0</v>
      </c>
      <c r="H135" s="39">
        <f t="shared" ref="H135:H144" si="54">D135*F135</f>
        <v>0</v>
      </c>
    </row>
    <row r="136" spans="1:8" s="43" customFormat="1" ht="45.6" customHeight="1">
      <c r="A136" s="36">
        <v>2</v>
      </c>
      <c r="B136" s="71" t="s">
        <v>206</v>
      </c>
      <c r="C136" s="72" t="s">
        <v>39</v>
      </c>
      <c r="D136" s="24">
        <v>1</v>
      </c>
      <c r="E136" s="38"/>
      <c r="F136" s="38"/>
      <c r="G136" s="39">
        <f t="shared" si="53"/>
        <v>0</v>
      </c>
      <c r="H136" s="39">
        <f t="shared" si="54"/>
        <v>0</v>
      </c>
    </row>
    <row r="137" spans="1:8" s="43" customFormat="1" ht="57.6">
      <c r="A137" s="36">
        <v>3</v>
      </c>
      <c r="B137" s="71" t="s">
        <v>207</v>
      </c>
      <c r="C137" s="72" t="s">
        <v>39</v>
      </c>
      <c r="D137" s="24">
        <v>2</v>
      </c>
      <c r="E137" s="38"/>
      <c r="F137" s="38"/>
      <c r="G137" s="39">
        <f t="shared" si="53"/>
        <v>0</v>
      </c>
      <c r="H137" s="39">
        <f t="shared" si="54"/>
        <v>0</v>
      </c>
    </row>
    <row r="138" spans="1:8" s="43" customFormat="1" ht="57.6">
      <c r="A138" s="36">
        <v>4</v>
      </c>
      <c r="B138" s="71" t="s">
        <v>208</v>
      </c>
      <c r="C138" s="72" t="s">
        <v>39</v>
      </c>
      <c r="D138" s="24">
        <v>1</v>
      </c>
      <c r="E138" s="38"/>
      <c r="F138" s="38"/>
      <c r="G138" s="39">
        <f t="shared" si="53"/>
        <v>0</v>
      </c>
      <c r="H138" s="39">
        <f t="shared" si="54"/>
        <v>0</v>
      </c>
    </row>
    <row r="139" spans="1:8" s="43" customFormat="1" ht="43.2">
      <c r="A139" s="82">
        <v>5</v>
      </c>
      <c r="B139" s="86" t="s">
        <v>154</v>
      </c>
      <c r="C139" s="84" t="s">
        <v>39</v>
      </c>
      <c r="D139" s="85">
        <v>15</v>
      </c>
      <c r="E139" s="16"/>
      <c r="F139" s="16"/>
      <c r="G139" s="39">
        <f>E139*D139</f>
        <v>0</v>
      </c>
      <c r="H139" s="39">
        <f>F139*D139</f>
        <v>0</v>
      </c>
    </row>
    <row r="140" spans="1:8" s="43" customFormat="1" ht="28.8">
      <c r="A140" s="82">
        <v>6</v>
      </c>
      <c r="B140" s="87" t="s">
        <v>155</v>
      </c>
      <c r="C140" s="84" t="s">
        <v>39</v>
      </c>
      <c r="D140" s="85" t="s">
        <v>147</v>
      </c>
      <c r="E140" s="16"/>
      <c r="F140" s="16"/>
      <c r="G140" s="39"/>
      <c r="H140" s="39"/>
    </row>
    <row r="141" spans="1:8" s="43" customFormat="1" ht="43.2">
      <c r="A141" s="82">
        <v>7</v>
      </c>
      <c r="B141" s="88" t="s">
        <v>156</v>
      </c>
      <c r="C141" s="84" t="s">
        <v>39</v>
      </c>
      <c r="D141" s="85">
        <v>17</v>
      </c>
      <c r="E141" s="16"/>
      <c r="F141" s="16"/>
      <c r="G141" s="39">
        <f>E141*D141</f>
        <v>0</v>
      </c>
      <c r="H141" s="39">
        <f>F141*D141</f>
        <v>0</v>
      </c>
    </row>
    <row r="142" spans="1:8" s="43" customFormat="1" ht="43.2">
      <c r="A142" s="82">
        <v>8</v>
      </c>
      <c r="B142" s="88" t="s">
        <v>173</v>
      </c>
      <c r="C142" s="84" t="s">
        <v>39</v>
      </c>
      <c r="D142" s="85">
        <v>70</v>
      </c>
      <c r="E142" s="16"/>
      <c r="F142" s="16"/>
      <c r="G142" s="39">
        <f t="shared" ref="G142" si="55">E142*D142</f>
        <v>0</v>
      </c>
      <c r="H142" s="39">
        <f t="shared" ref="H142" si="56">F142*D142</f>
        <v>0</v>
      </c>
    </row>
    <row r="143" spans="1:8" s="43" customFormat="1" ht="43.2">
      <c r="A143" s="36">
        <v>9</v>
      </c>
      <c r="B143" s="71" t="s">
        <v>205</v>
      </c>
      <c r="C143" s="72" t="s">
        <v>39</v>
      </c>
      <c r="D143" s="24" t="s">
        <v>147</v>
      </c>
      <c r="E143" s="38"/>
      <c r="F143" s="38"/>
      <c r="G143" s="39"/>
      <c r="H143" s="39"/>
    </row>
    <row r="144" spans="1:8" s="43" customFormat="1" ht="86.4">
      <c r="A144" s="36">
        <v>10</v>
      </c>
      <c r="B144" s="79" t="s">
        <v>141</v>
      </c>
      <c r="C144" s="72" t="s">
        <v>14</v>
      </c>
      <c r="D144" s="24">
        <v>2500</v>
      </c>
      <c r="E144" s="38"/>
      <c r="F144" s="38"/>
      <c r="G144" s="39">
        <f t="shared" si="53"/>
        <v>0</v>
      </c>
      <c r="H144" s="39">
        <f t="shared" si="54"/>
        <v>0</v>
      </c>
    </row>
    <row r="145" spans="1:8" s="43" customFormat="1" ht="28.8">
      <c r="A145" s="36">
        <v>11</v>
      </c>
      <c r="B145" s="71" t="s">
        <v>86</v>
      </c>
      <c r="C145" s="72"/>
      <c r="D145" s="24"/>
      <c r="E145" s="38"/>
      <c r="F145" s="38"/>
      <c r="G145" s="39"/>
      <c r="H145" s="39"/>
    </row>
    <row r="146" spans="1:8" s="43" customFormat="1">
      <c r="A146" s="36" t="s">
        <v>7</v>
      </c>
      <c r="B146" s="71" t="s">
        <v>77</v>
      </c>
      <c r="C146" s="72" t="s">
        <v>14</v>
      </c>
      <c r="D146" s="24">
        <v>150</v>
      </c>
      <c r="E146" s="38"/>
      <c r="F146" s="38"/>
      <c r="G146" s="39">
        <f>E146*D146</f>
        <v>0</v>
      </c>
      <c r="H146" s="39">
        <f>F146*D146</f>
        <v>0</v>
      </c>
    </row>
    <row r="147" spans="1:8" s="43" customFormat="1">
      <c r="A147" s="50"/>
      <c r="B147" s="51" t="s">
        <v>49</v>
      </c>
      <c r="C147" s="56"/>
      <c r="D147" s="57"/>
      <c r="E147" s="58"/>
      <c r="F147" s="58"/>
      <c r="G147" s="59">
        <f>SUM(G135:G146)</f>
        <v>0</v>
      </c>
      <c r="H147" s="59">
        <f>SUM(H135:H146)</f>
        <v>0</v>
      </c>
    </row>
    <row r="148" spans="1:8" s="90" customFormat="1">
      <c r="A148" s="31" t="s">
        <v>63</v>
      </c>
      <c r="B148" s="32" t="s">
        <v>112</v>
      </c>
      <c r="C148" s="33"/>
      <c r="D148" s="34"/>
      <c r="E148" s="53"/>
      <c r="F148" s="53"/>
      <c r="G148" s="35"/>
      <c r="H148" s="35"/>
    </row>
    <row r="149" spans="1:8" s="43" customFormat="1" ht="43.2">
      <c r="A149" s="82">
        <v>1</v>
      </c>
      <c r="B149" s="79" t="s">
        <v>177</v>
      </c>
      <c r="C149" s="89" t="s">
        <v>39</v>
      </c>
      <c r="D149" s="85">
        <v>1</v>
      </c>
      <c r="E149" s="16"/>
      <c r="F149" s="16"/>
      <c r="G149" s="39">
        <f t="shared" ref="G149:G153" si="57">E149*D149</f>
        <v>0</v>
      </c>
      <c r="H149" s="39">
        <f t="shared" ref="H149:H153" si="58">F149*D149</f>
        <v>0</v>
      </c>
    </row>
    <row r="150" spans="1:8" s="43" customFormat="1" ht="57.6">
      <c r="A150" s="82">
        <v>2</v>
      </c>
      <c r="B150" s="79" t="s">
        <v>174</v>
      </c>
      <c r="C150" s="89" t="s">
        <v>39</v>
      </c>
      <c r="D150" s="85">
        <v>1</v>
      </c>
      <c r="E150" s="16"/>
      <c r="F150" s="16"/>
      <c r="G150" s="39">
        <f t="shared" si="57"/>
        <v>0</v>
      </c>
      <c r="H150" s="39">
        <f t="shared" si="58"/>
        <v>0</v>
      </c>
    </row>
    <row r="151" spans="1:8" s="43" customFormat="1" ht="28.8">
      <c r="A151" s="82">
        <v>3</v>
      </c>
      <c r="B151" s="79" t="s">
        <v>175</v>
      </c>
      <c r="C151" s="89" t="s">
        <v>39</v>
      </c>
      <c r="D151" s="85">
        <v>1</v>
      </c>
      <c r="E151" s="16"/>
      <c r="F151" s="16"/>
      <c r="G151" s="39">
        <f t="shared" si="57"/>
        <v>0</v>
      </c>
      <c r="H151" s="39">
        <f t="shared" si="58"/>
        <v>0</v>
      </c>
    </row>
    <row r="152" spans="1:8" s="43" customFormat="1" ht="43.2">
      <c r="A152" s="82">
        <v>4</v>
      </c>
      <c r="B152" s="79" t="s">
        <v>176</v>
      </c>
      <c r="C152" s="89" t="s">
        <v>39</v>
      </c>
      <c r="D152" s="85">
        <v>20</v>
      </c>
      <c r="E152" s="16"/>
      <c r="F152" s="16"/>
      <c r="G152" s="39">
        <f t="shared" si="57"/>
        <v>0</v>
      </c>
      <c r="H152" s="39">
        <f t="shared" si="58"/>
        <v>0</v>
      </c>
    </row>
    <row r="153" spans="1:8" s="43" customFormat="1" ht="86.4">
      <c r="A153" s="82">
        <v>5</v>
      </c>
      <c r="B153" s="79" t="s">
        <v>209</v>
      </c>
      <c r="C153" s="89" t="s">
        <v>113</v>
      </c>
      <c r="D153" s="85">
        <v>1200</v>
      </c>
      <c r="E153" s="16"/>
      <c r="F153" s="16"/>
      <c r="G153" s="39">
        <f t="shared" si="57"/>
        <v>0</v>
      </c>
      <c r="H153" s="39">
        <f t="shared" si="58"/>
        <v>0</v>
      </c>
    </row>
    <row r="154" spans="1:8">
      <c r="A154" s="91"/>
      <c r="B154" s="92" t="s">
        <v>117</v>
      </c>
      <c r="C154" s="56"/>
      <c r="D154" s="57"/>
      <c r="E154" s="58"/>
      <c r="F154" s="58"/>
      <c r="G154" s="59">
        <f>SUM(G149:G153)</f>
        <v>0</v>
      </c>
      <c r="H154" s="59">
        <f>SUM(H149:H153)</f>
        <v>0</v>
      </c>
    </row>
    <row r="155" spans="1:8" s="90" customFormat="1">
      <c r="A155" s="31" t="s">
        <v>54</v>
      </c>
      <c r="B155" s="32" t="s">
        <v>62</v>
      </c>
      <c r="C155" s="33"/>
      <c r="D155" s="34"/>
      <c r="E155" s="53"/>
      <c r="F155" s="53"/>
      <c r="G155" s="35"/>
      <c r="H155" s="35"/>
    </row>
    <row r="156" spans="1:8" s="43" customFormat="1" ht="129.6">
      <c r="A156" s="82">
        <v>1</v>
      </c>
      <c r="B156" s="79" t="s">
        <v>203</v>
      </c>
      <c r="C156" s="89" t="s">
        <v>6</v>
      </c>
      <c r="D156" s="85">
        <v>3</v>
      </c>
      <c r="E156" s="16"/>
      <c r="F156" s="16"/>
      <c r="G156" s="39">
        <f t="shared" ref="G156:G162" si="59">E156*D156</f>
        <v>0</v>
      </c>
      <c r="H156" s="39">
        <f t="shared" ref="H156:H162" si="60">F156*D156</f>
        <v>0</v>
      </c>
    </row>
    <row r="157" spans="1:8" s="43" customFormat="1" ht="43.2">
      <c r="A157" s="82">
        <v>2</v>
      </c>
      <c r="B157" s="79" t="s">
        <v>204</v>
      </c>
      <c r="C157" s="89" t="s">
        <v>14</v>
      </c>
      <c r="D157" s="85">
        <v>150</v>
      </c>
      <c r="E157" s="16"/>
      <c r="F157" s="16"/>
      <c r="G157" s="39">
        <f t="shared" si="59"/>
        <v>0</v>
      </c>
      <c r="H157" s="39">
        <f t="shared" si="60"/>
        <v>0</v>
      </c>
    </row>
    <row r="158" spans="1:8" s="43" customFormat="1" ht="28.8">
      <c r="A158" s="82">
        <v>3</v>
      </c>
      <c r="B158" s="79" t="s">
        <v>59</v>
      </c>
      <c r="C158" s="89" t="s">
        <v>6</v>
      </c>
      <c r="D158" s="85">
        <v>15</v>
      </c>
      <c r="E158" s="16"/>
      <c r="F158" s="16"/>
      <c r="G158" s="39">
        <f t="shared" si="59"/>
        <v>0</v>
      </c>
      <c r="H158" s="39">
        <f t="shared" si="60"/>
        <v>0</v>
      </c>
    </row>
    <row r="159" spans="1:8" s="43" customFormat="1" ht="28.8">
      <c r="A159" s="82">
        <v>4</v>
      </c>
      <c r="B159" s="79" t="s">
        <v>60</v>
      </c>
      <c r="C159" s="89" t="s">
        <v>6</v>
      </c>
      <c r="D159" s="85">
        <v>15</v>
      </c>
      <c r="E159" s="16"/>
      <c r="F159" s="16"/>
      <c r="G159" s="39">
        <f t="shared" si="59"/>
        <v>0</v>
      </c>
      <c r="H159" s="39">
        <f t="shared" si="60"/>
        <v>0</v>
      </c>
    </row>
    <row r="160" spans="1:8" s="43" customFormat="1" ht="51" customHeight="1">
      <c r="A160" s="82">
        <v>5</v>
      </c>
      <c r="B160" s="79" t="s">
        <v>61</v>
      </c>
      <c r="C160" s="89" t="s">
        <v>6</v>
      </c>
      <c r="D160" s="85">
        <v>3</v>
      </c>
      <c r="E160" s="16"/>
      <c r="F160" s="16"/>
      <c r="G160" s="39">
        <f t="shared" si="59"/>
        <v>0</v>
      </c>
      <c r="H160" s="39">
        <f t="shared" si="60"/>
        <v>0</v>
      </c>
    </row>
    <row r="161" spans="1:8" s="43" customFormat="1" ht="28.8">
      <c r="A161" s="82">
        <v>6</v>
      </c>
      <c r="B161" s="79" t="s">
        <v>138</v>
      </c>
      <c r="C161" s="89" t="s">
        <v>6</v>
      </c>
      <c r="D161" s="85">
        <v>3</v>
      </c>
      <c r="E161" s="16"/>
      <c r="F161" s="16"/>
      <c r="G161" s="39">
        <f t="shared" si="59"/>
        <v>0</v>
      </c>
      <c r="H161" s="39">
        <f t="shared" si="60"/>
        <v>0</v>
      </c>
    </row>
    <row r="162" spans="1:8" s="43" customFormat="1" ht="45.6" customHeight="1">
      <c r="A162" s="82">
        <v>7</v>
      </c>
      <c r="B162" s="79" t="s">
        <v>139</v>
      </c>
      <c r="C162" s="89" t="s">
        <v>6</v>
      </c>
      <c r="D162" s="85">
        <v>3</v>
      </c>
      <c r="E162" s="16"/>
      <c r="F162" s="16"/>
      <c r="G162" s="39">
        <f t="shared" si="59"/>
        <v>0</v>
      </c>
      <c r="H162" s="39">
        <f t="shared" si="60"/>
        <v>0</v>
      </c>
    </row>
    <row r="163" spans="1:8">
      <c r="A163" s="91"/>
      <c r="B163" s="92" t="s">
        <v>64</v>
      </c>
      <c r="C163" s="56"/>
      <c r="D163" s="57"/>
      <c r="E163" s="58"/>
      <c r="F163" s="58"/>
      <c r="G163" s="59">
        <f>SUM(G156:G162)</f>
        <v>0</v>
      </c>
      <c r="H163" s="59">
        <f>SUM(H156:H162)</f>
        <v>0</v>
      </c>
    </row>
  </sheetData>
  <mergeCells count="2">
    <mergeCell ref="A1:H1"/>
    <mergeCell ref="A2:H2"/>
  </mergeCells>
  <pageMargins left="0.25" right="0.25" top="0.75" bottom="0.75" header="0.3" footer="0.3"/>
  <pageSetup paperSize="9" scale="59" fitToHeight="0" orientation="portrait" r:id="rId1"/>
  <rowBreaks count="5" manualBreakCount="5">
    <brk id="17" max="16383" man="1"/>
    <brk id="29" max="16383" man="1"/>
    <brk id="39" max="16383" man="1"/>
    <brk id="107" max="16383" man="1"/>
    <brk id="1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vt:lpstr>
      <vt:lpstr>BOQ</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Suresh Lead</cp:lastModifiedBy>
  <cp:lastPrinted>2025-02-07T13:58:30Z</cp:lastPrinted>
  <dcterms:created xsi:type="dcterms:W3CDTF">2019-04-08T09:55:43Z</dcterms:created>
  <dcterms:modified xsi:type="dcterms:W3CDTF">2025-02-10T05:41:12Z</dcterms:modified>
</cp:coreProperties>
</file>